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23 ТАРИФНОЕ\ДС № 5\"/>
    </mc:Choice>
  </mc:AlternateContent>
  <bookViews>
    <workbookView xWindow="0" yWindow="0" windowWidth="28800" windowHeight="12435" tabRatio="965"/>
  </bookViews>
  <sheets>
    <sheet name="1 перечень АПП" sheetId="8" r:id="rId1"/>
    <sheet name="11 пкд апп" sheetId="10" r:id="rId2"/>
    <sheet name="13 ДПН" sheetId="9" r:id="rId3"/>
    <sheet name="25 посещ АПП" sheetId="7" r:id="rId4"/>
  </sheets>
  <externalReferences>
    <externalReference r:id="rId5"/>
    <externalReference r:id="rId6"/>
  </externalReferences>
  <definedNames>
    <definedName name="_xlnm._FilterDatabase" localSheetId="0" hidden="1">'1 перечень АПП'!$A$11:$G$11</definedName>
    <definedName name="_xlnm._FilterDatabase" localSheetId="2" hidden="1">'13 ДПН'!$A$8:$H$8</definedName>
    <definedName name="_xlnm._FilterDatabase" localSheetId="3" hidden="1">'25 посещ АПП'!$A$7:$E$83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9" i="9"/>
  <c r="E13" i="8"/>
  <c r="F13" i="8"/>
  <c r="H13" i="8"/>
  <c r="E14" i="8"/>
  <c r="F14" i="8"/>
  <c r="H14" i="8"/>
  <c r="E15" i="8"/>
  <c r="F15" i="8"/>
  <c r="H15" i="8"/>
  <c r="E16" i="8"/>
  <c r="F16" i="8"/>
  <c r="H16" i="8"/>
  <c r="E17" i="8"/>
  <c r="F17" i="8"/>
  <c r="H17" i="8"/>
  <c r="E18" i="8"/>
  <c r="F18" i="8"/>
  <c r="H18" i="8"/>
  <c r="E19" i="8"/>
  <c r="F19" i="8"/>
  <c r="H19" i="8"/>
  <c r="E20" i="8"/>
  <c r="F20" i="8"/>
  <c r="H20" i="8"/>
  <c r="E21" i="8"/>
  <c r="F21" i="8"/>
  <c r="H21" i="8"/>
  <c r="E22" i="8"/>
  <c r="F22" i="8"/>
  <c r="H22" i="8"/>
  <c r="E23" i="8"/>
  <c r="F23" i="8"/>
  <c r="H23" i="8"/>
  <c r="E24" i="8"/>
  <c r="F24" i="8"/>
  <c r="H24" i="8"/>
  <c r="E25" i="8"/>
  <c r="F25" i="8"/>
  <c r="H25" i="8"/>
  <c r="E26" i="8"/>
  <c r="F26" i="8"/>
  <c r="H26" i="8"/>
  <c r="E27" i="8"/>
  <c r="F27" i="8"/>
  <c r="H27" i="8"/>
  <c r="E28" i="8"/>
  <c r="F28" i="8"/>
  <c r="H28" i="8"/>
  <c r="E29" i="8"/>
  <c r="F29" i="8"/>
  <c r="H29" i="8"/>
  <c r="E30" i="8"/>
  <c r="F30" i="8"/>
  <c r="H30" i="8"/>
  <c r="E31" i="8"/>
  <c r="F31" i="8"/>
  <c r="H31" i="8"/>
  <c r="E32" i="8"/>
  <c r="F32" i="8"/>
  <c r="H32" i="8"/>
  <c r="E33" i="8"/>
  <c r="F33" i="8"/>
  <c r="H33" i="8"/>
  <c r="E34" i="8"/>
  <c r="F34" i="8"/>
  <c r="H34" i="8"/>
  <c r="E35" i="8"/>
  <c r="F35" i="8"/>
  <c r="H35" i="8"/>
  <c r="E36" i="8"/>
  <c r="F36" i="8"/>
  <c r="H36" i="8"/>
  <c r="E37" i="8"/>
  <c r="F37" i="8"/>
  <c r="H37" i="8"/>
  <c r="E38" i="8"/>
  <c r="F38" i="8"/>
  <c r="H38" i="8"/>
  <c r="E39" i="8"/>
  <c r="F39" i="8"/>
  <c r="H39" i="8"/>
  <c r="E40" i="8"/>
  <c r="F40" i="8"/>
  <c r="H40" i="8"/>
  <c r="E41" i="8"/>
  <c r="F41" i="8"/>
  <c r="H41" i="8"/>
  <c r="E42" i="8"/>
  <c r="F42" i="8"/>
  <c r="H42" i="8"/>
  <c r="E43" i="8"/>
  <c r="F43" i="8"/>
  <c r="H43" i="8"/>
  <c r="E44" i="8"/>
  <c r="F44" i="8"/>
  <c r="H44" i="8"/>
  <c r="E45" i="8"/>
  <c r="F45" i="8"/>
  <c r="H45" i="8"/>
  <c r="E46" i="8"/>
  <c r="F46" i="8"/>
  <c r="H46" i="8"/>
  <c r="E47" i="8"/>
  <c r="F47" i="8"/>
  <c r="H47" i="8"/>
  <c r="E48" i="8"/>
  <c r="F48" i="8"/>
  <c r="H48" i="8"/>
  <c r="E49" i="8"/>
  <c r="F49" i="8"/>
  <c r="H49" i="8"/>
  <c r="E50" i="8"/>
  <c r="F50" i="8"/>
  <c r="H50" i="8"/>
  <c r="E51" i="8"/>
  <c r="F51" i="8"/>
  <c r="H51" i="8"/>
  <c r="E52" i="8"/>
  <c r="F52" i="8"/>
  <c r="H52" i="8"/>
  <c r="E53" i="8"/>
  <c r="F53" i="8"/>
  <c r="H53" i="8"/>
  <c r="E54" i="8"/>
  <c r="F54" i="8"/>
  <c r="H54" i="8"/>
  <c r="E55" i="8"/>
  <c r="F55" i="8"/>
  <c r="H55" i="8"/>
  <c r="E56" i="8"/>
  <c r="F56" i="8"/>
  <c r="H56" i="8"/>
  <c r="E57" i="8"/>
  <c r="F57" i="8"/>
  <c r="H57" i="8"/>
  <c r="E58" i="8"/>
  <c r="F58" i="8"/>
  <c r="H58" i="8"/>
  <c r="E59" i="8"/>
  <c r="F59" i="8"/>
  <c r="H59" i="8"/>
  <c r="E60" i="8"/>
  <c r="F60" i="8"/>
  <c r="H60" i="8"/>
  <c r="E61" i="8"/>
  <c r="F61" i="8"/>
  <c r="H61" i="8"/>
  <c r="E62" i="8"/>
  <c r="F62" i="8"/>
  <c r="H62" i="8"/>
  <c r="E63" i="8"/>
  <c r="F63" i="8"/>
  <c r="H63" i="8"/>
  <c r="E64" i="8"/>
  <c r="F64" i="8"/>
  <c r="H64" i="8"/>
  <c r="E65" i="8"/>
  <c r="F65" i="8"/>
  <c r="H65" i="8"/>
  <c r="E66" i="8"/>
  <c r="F66" i="8"/>
  <c r="H66" i="8"/>
  <c r="E67" i="8"/>
  <c r="F67" i="8"/>
  <c r="H67" i="8"/>
  <c r="E68" i="8"/>
  <c r="F68" i="8"/>
  <c r="H68" i="8"/>
  <c r="E69" i="8"/>
  <c r="F69" i="8"/>
  <c r="H69" i="8"/>
  <c r="E70" i="8"/>
  <c r="F70" i="8"/>
  <c r="H70" i="8"/>
  <c r="E71" i="8"/>
  <c r="F71" i="8"/>
  <c r="H71" i="8"/>
  <c r="E72" i="8"/>
  <c r="F72" i="8"/>
  <c r="H72" i="8"/>
  <c r="E73" i="8"/>
  <c r="F73" i="8"/>
  <c r="H73" i="8"/>
  <c r="E74" i="8"/>
  <c r="F74" i="8"/>
  <c r="H74" i="8"/>
  <c r="E75" i="8"/>
  <c r="F75" i="8"/>
  <c r="H75" i="8"/>
  <c r="E76" i="8"/>
  <c r="F76" i="8"/>
  <c r="H76" i="8"/>
  <c r="E77" i="8"/>
  <c r="F77" i="8"/>
  <c r="H77" i="8"/>
  <c r="E78" i="8"/>
  <c r="F78" i="8"/>
  <c r="H78" i="8"/>
  <c r="E79" i="8"/>
  <c r="F79" i="8"/>
  <c r="H79" i="8"/>
  <c r="E80" i="8"/>
  <c r="F80" i="8"/>
  <c r="H80" i="8"/>
  <c r="E81" i="8"/>
  <c r="F81" i="8"/>
  <c r="H81" i="8"/>
  <c r="E82" i="8"/>
  <c r="F82" i="8"/>
  <c r="H82" i="8"/>
  <c r="E83" i="8"/>
  <c r="F83" i="8"/>
  <c r="H83" i="8"/>
  <c r="E84" i="8"/>
  <c r="F84" i="8"/>
  <c r="H84" i="8"/>
  <c r="E85" i="8"/>
  <c r="F85" i="8"/>
  <c r="H85" i="8"/>
  <c r="H12" i="8"/>
  <c r="G10" i="8"/>
  <c r="F12" i="8"/>
  <c r="E12" i="8"/>
  <c r="H7" i="9" l="1"/>
  <c r="H10" i="8"/>
  <c r="E10" i="8"/>
  <c r="F10" i="8"/>
  <c r="F99" i="7" l="1"/>
  <c r="D45" i="7"/>
  <c r="D44" i="7"/>
</calcChain>
</file>

<file path=xl/sharedStrings.xml><?xml version="1.0" encoding="utf-8"?>
<sst xmlns="http://schemas.openxmlformats.org/spreadsheetml/2006/main" count="394" uniqueCount="293">
  <si>
    <t>Тарифы на оплату медицинской помощи, оказываемой в амбулаторных условиях за единицу объема медицинской помощи - за посещение,  за обращение по заболеванию</t>
  </si>
  <si>
    <t>1.</t>
  </si>
  <si>
    <t xml:space="preserve">Наименование </t>
  </si>
  <si>
    <t>Тариф посещения*, руб.</t>
  </si>
  <si>
    <t>Тариф за обращения по заболеванию*, руб.</t>
  </si>
  <si>
    <t xml:space="preserve">Базовый норматив финансовых затрат </t>
  </si>
  <si>
    <t>Посещение врача-акушера-гинеколога первичный</t>
  </si>
  <si>
    <t>Посещение врача-аллерголога-иммунолога первичный</t>
  </si>
  <si>
    <t>Посещение врача-гастроэнтеролога первичный</t>
  </si>
  <si>
    <t>Посещение врача-гематолога первичный</t>
  </si>
  <si>
    <t>Посещение врача-дерматовенеролога первичный</t>
  </si>
  <si>
    <t>Посещение врача-детского онколога первичный</t>
  </si>
  <si>
    <t>Посещение врача-детского хирурга первичный</t>
  </si>
  <si>
    <t>Посещение врача-кардиолога первичный</t>
  </si>
  <si>
    <t>Посещение врача-детского кардиолога первичный</t>
  </si>
  <si>
    <t>Посещение врача-клинического миколога первичный</t>
  </si>
  <si>
    <t>Посещение врача-колопроктолога первичный</t>
  </si>
  <si>
    <t>Посещение врача-невролога первичный</t>
  </si>
  <si>
    <t>Посещение врача-нейрохирурга первичный</t>
  </si>
  <si>
    <t>Посещение врача-нефролога первичный</t>
  </si>
  <si>
    <t>Посещение врача-онколога первичный</t>
  </si>
  <si>
    <t>Посещение врача-оториноларинголога первичный</t>
  </si>
  <si>
    <t>Посещение врача-офтальмолога первичный</t>
  </si>
  <si>
    <t>Посещение врача-педиатра первичный</t>
  </si>
  <si>
    <t>Посещение врача-пульмонолога первичный</t>
  </si>
  <si>
    <t>Посещение врача-радиолога первичный</t>
  </si>
  <si>
    <t>Посещение врача-ревматолога первичный</t>
  </si>
  <si>
    <t>Посещение врача-сердечно-сосудистого хирурга первичный</t>
  </si>
  <si>
    <t>Посещение врача сурдолога-оториноларинголога первичный</t>
  </si>
  <si>
    <t>Посещение врача-сурдолога-протезиста первичный</t>
  </si>
  <si>
    <t>Посещение врача-терапевта первичный</t>
  </si>
  <si>
    <t>Посещение врача-терапевта подросткового первичный</t>
  </si>
  <si>
    <t>Посещение врача-торакального хирурга первичный</t>
  </si>
  <si>
    <t>Посещение врача-травматолога-ортопеда первичный</t>
  </si>
  <si>
    <t>Посещение врача-уролога первичный</t>
  </si>
  <si>
    <t>Посещение врача-физиотерапевта</t>
  </si>
  <si>
    <t>Посещение врача-хирурга первичный</t>
  </si>
  <si>
    <t>Посещение врача-эндокринолога первичный</t>
  </si>
  <si>
    <t>Посещение врача-детского эндокринолога первичный</t>
  </si>
  <si>
    <t>Посещение врача-инфекциониста первичный</t>
  </si>
  <si>
    <t>Посещение фельдшера (акушерки)</t>
  </si>
  <si>
    <t>Посещение врача-неонатолога первичный</t>
  </si>
  <si>
    <t>Посещение врача общей практики (семейного врача) первичный</t>
  </si>
  <si>
    <t>Посещение врача-гериатра первичный</t>
  </si>
  <si>
    <t>Посещение врача-детского кардиолога повторный</t>
  </si>
  <si>
    <t>Посещение врача-детского онколога повторный</t>
  </si>
  <si>
    <t>Посещение врача-детского хирурга повторный</t>
  </si>
  <si>
    <t>Посещение врача-детского эндокринолога повторный</t>
  </si>
  <si>
    <t>Посещение врача-аллерголога-иммунолога повторный</t>
  </si>
  <si>
    <t>Посещение врача-гастроэнтеролога повторный</t>
  </si>
  <si>
    <t>Посещение врача-гематолога повторный</t>
  </si>
  <si>
    <t>Посещение врача-невролога повторный</t>
  </si>
  <si>
    <t>Посещение врача-нефролога повторный</t>
  </si>
  <si>
    <t>Посещение врача-онколога повторный</t>
  </si>
  <si>
    <t>Посещение врача-педиатра повторный</t>
  </si>
  <si>
    <t>Посещение врача-пульмонолога повторный</t>
  </si>
  <si>
    <t>Посещение врача-ревматолога повторный</t>
  </si>
  <si>
    <t>Посещение врача-травматолога-ортопеда повторный</t>
  </si>
  <si>
    <t>Посещение врача-уролога повторный</t>
  </si>
  <si>
    <t>Посещение врача-эндокринолога повторный</t>
  </si>
  <si>
    <t>Посещение врача-нейрохирурга повторный</t>
  </si>
  <si>
    <t>Посещение врача-терапевта повторный</t>
  </si>
  <si>
    <t>Посещение врача-колопроктолога повторный</t>
  </si>
  <si>
    <t>Посещение врача - торакального хирурга повторный</t>
  </si>
  <si>
    <t>Посещение врача-неонатолога повторный</t>
  </si>
  <si>
    <t>Посещение врача-терапевта подросткового повторный</t>
  </si>
  <si>
    <t>Посещение врача-кардиолога повторный</t>
  </si>
  <si>
    <t>Посещение врача-хирурга  повторный</t>
  </si>
  <si>
    <t>Посещение врача - сердечно-сосудистого хирурга повторный</t>
  </si>
  <si>
    <t xml:space="preserve">Посещение врача сурдолога-оториноларинголога повторный                            
</t>
  </si>
  <si>
    <t xml:space="preserve">Посещение врача-сурдолога-протезиста повторный                                               
</t>
  </si>
  <si>
    <t>Посещение врача-дерматовенеролога повторный</t>
  </si>
  <si>
    <t>Посещение врача-клинического миколога повторный</t>
  </si>
  <si>
    <t>Посещение врача-радиолога повторный</t>
  </si>
  <si>
    <t>Посещение врача общей практики (семейного врача) повторный</t>
  </si>
  <si>
    <t>Посещение врача-инфекциониста повторный</t>
  </si>
  <si>
    <t>Посещение врача-акушера-гинеколога повторный</t>
  </si>
  <si>
    <t>Посещение врача-гериатра повторный</t>
  </si>
  <si>
    <t>Посещение врача-оториноларинголога повторный</t>
  </si>
  <si>
    <t>Посещение врача-офтальмолога повторный</t>
  </si>
  <si>
    <t>Прием (осмотр, консультация) врача приемного отделения первичный</t>
  </si>
  <si>
    <t>Патронаж педиатрической сестры на дому</t>
  </si>
  <si>
    <t>2.</t>
  </si>
  <si>
    <t>Тариф на комплексное посещение в центрах здоровья*</t>
  </si>
  <si>
    <t>руб.</t>
  </si>
  <si>
    <t>Комплекс исследований в центре здоровья для оценки наиболее вероятных факторов риска, функциональных и адаптивных резервов организма с учетом возрастных особенностей</t>
  </si>
  <si>
    <t>Назначение комплекса упражнений (лечебной физкультуры)</t>
  </si>
  <si>
    <t>3.</t>
  </si>
  <si>
    <t>Тариф на посещение по неотложной помощи*</t>
  </si>
  <si>
    <t>Неотложная помощь оказанная врачом</t>
  </si>
  <si>
    <t>Неотложная помощь оказанная фельдшером</t>
  </si>
  <si>
    <t>4.</t>
  </si>
  <si>
    <t>Медицинская реабилитация*                                                                                                    (Тариф на обращение по заболеванию при оказании медицинской помощи по профилю "Медицинская реабилитация" (Комплексное посещение)* )</t>
  </si>
  <si>
    <t>Комплексное посещение (не менее 12 посещений), руб.</t>
  </si>
  <si>
    <t>Взрослые (ШРМ) / дети (уровень курации)</t>
  </si>
  <si>
    <t>по профилю неврология (ШРМ 1) /1 уровень курации</t>
  </si>
  <si>
    <t>по профилю неврология (ШРМ 2) / 2 уровень курации</t>
  </si>
  <si>
    <t>по профилю неврология (ШРМ 3) / 3 уровень курации</t>
  </si>
  <si>
    <t>по профилю кардиология (ШРМ 1) /1 уровень курации</t>
  </si>
  <si>
    <t>по профилю кардиология (ШРМ 2) / 2 уровень курации</t>
  </si>
  <si>
    <t>по профилю кардиология (ШРМ 3) /  3 уровень курации</t>
  </si>
  <si>
    <t>по профилю травматология и ортопедия (ШРМ 1) /1 уровень курации</t>
  </si>
  <si>
    <t>по профилю травматология и ортопедия (ШРМ 2) / 2 уровень курации</t>
  </si>
  <si>
    <t>по профилю травматология и ортопедия (ШРМ 3)  / 3 уровень курации</t>
  </si>
  <si>
    <t>по профилю онкология (ШРМ 1) / 1 уровень курации</t>
  </si>
  <si>
    <t>по профилю онкология (ШРМ 2)  / 2 уровень курации</t>
  </si>
  <si>
    <t>по профилю онкология (ШРМ 3) / 3 уровень курации</t>
  </si>
  <si>
    <t>по профилю инфекционные заболевания в части медицинской реабилитации после перенесенной коронавирусной инфекции COVID-19  (ШРМ 1)  /1 уровень курации</t>
  </si>
  <si>
    <t>по профилю инфекционные заболевания в части медицинской реабилитации после перенесенной коронавирусной инфекции COVID-19  (ШРМ 2) / 2 уровень курации</t>
  </si>
  <si>
    <t>по профилю инфекционные заболевания в части медицинской реабилитации после перенесенной коронавирусной инфекции COVID-19  (ШРМ 3) / 3 уровень курации</t>
  </si>
  <si>
    <t>медицинская реабилитация при прочих заболеваниях (ШРМ 1)  /1 уровень курации</t>
  </si>
  <si>
    <t>медицинская реабилитация при прочих заболеваниях (ШРМ 2)  /2 уровень курации</t>
  </si>
  <si>
    <t>медицинская реабилитация при прочих заболеваниях (ШРМ 3)  /3 уровень курации</t>
  </si>
  <si>
    <t>* тариф применять с учетом коэффициента дифференциации по муниципальным образованиям Иркутской области, указанных в приложении № 6</t>
  </si>
  <si>
    <t>5.</t>
  </si>
  <si>
    <t>к Тарифному соглашению на оплату медицинской помощи по обязательному медицинскому страхованию в Иркутской области от 30.12.2022г.</t>
  </si>
  <si>
    <t>Приложение № 25</t>
  </si>
  <si>
    <t>Медицинская реабилитация на дому*                                                                                                    (Тариф на обращение по заболеванию при оказании медицинской помощи по профилю "Медицинская реабилитация" (Комплексное посещение)* )</t>
  </si>
  <si>
    <t>с 10.04.2023 г.</t>
  </si>
  <si>
    <t>Приложение №1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</si>
  <si>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</si>
  <si>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</si>
  <si>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</si>
  <si>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N п/п</t>
  </si>
  <si>
    <t>Наименование медицинской организации</t>
  </si>
  <si>
    <t>группа</t>
  </si>
  <si>
    <t>п/группа</t>
  </si>
  <si>
    <t>КДур</t>
  </si>
  <si>
    <t>КДзп</t>
  </si>
  <si>
    <t>КДпв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</si>
  <si>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</si>
  <si>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Частное учреждение «Медико-санитарная часть № 36»</t>
  </si>
  <si>
    <t>частное учреждение здравоохранения «Поликлиника «РЖД-Медицина» города Вихоревка»</t>
  </si>
  <si>
    <t>Федеральное государственное бюджетное учреждение здравоохранения «Клиническая Больница Иркутского научного центра Сибирского отделения Российской академии наук»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</si>
  <si>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</si>
  <si>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</si>
  <si>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</si>
  <si>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</si>
  <si>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</si>
  <si>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</si>
  <si>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</si>
  <si>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</si>
  <si>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частное учреждение здравоохранения «Клиническая больница «РЖД-Медицина» города Иркутск»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</si>
  <si>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</si>
  <si>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Акционерное общество «Международный Аэропорт Иркутск»</t>
  </si>
  <si>
    <t>частное учреждение здравоохранения «Поликлиника «РЖД-Медицина» города Нижнеудинск»</t>
  </si>
  <si>
    <t>частное учреждение здравоохранения «Поликлиника «РЖД-Медицина» города Зима»</t>
  </si>
  <si>
    <t>частное учреждение здравоохранения «Поликлиника «РЖД-Медицина» города Тайшет»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</si>
  <si>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</si>
  <si>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</si>
  <si>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</si>
  <si>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частное учреждение здравоохранения «Поликлиника «РЖД-Медицина» города Усть-Кут»</t>
  </si>
  <si>
    <t>частное учреждение здравоохранения «Поликлиника «РЖД-Медицина» города Железногорск-Илимский»</t>
  </si>
  <si>
    <t>областное государственное бюджетное учреждение здравоохранения «Иркутская городская больница № 5»</t>
  </si>
  <si>
    <t>Медицинская автономная некоммерческая организация «Лечебно-диагностический центр»</t>
  </si>
  <si>
    <t>областное государственное бюджетное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</si>
  <si>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</si>
  <si>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</si>
  <si>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</si>
  <si>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</si>
  <si>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</si>
  <si>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«МЕДСАНЧАСТЬ ИАПО»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</si>
  <si>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</si>
  <si>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государственное бюджетное учреждение здравоохранения «Областной гериатрический центр»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</si>
  <si>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</si>
  <si>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автономное учреждение здравоохранения «Ангарская городская больница»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</si>
  <si>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</si>
  <si>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</si>
  <si>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</si>
  <si>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</si>
  <si>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</si>
  <si>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</si>
  <si>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«Братская районная больница»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</si>
  <si>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</si>
  <si>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</si>
  <si>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</si>
  <si>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</si>
  <si>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</si>
  <si>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</si>
  <si>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</si>
  <si>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</si>
  <si>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</si>
  <si>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</si>
  <si>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«Братский областной кожно-венерологический диспансер»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</si>
  <si>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</si>
  <si>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</si>
  <si>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</si>
  <si>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</si>
  <si>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бюджетное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</si>
  <si>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</si>
  <si>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</si>
  <si>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</si>
  <si>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</si>
  <si>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</si>
  <si>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«Иркутская областная стоматологическая поликлиника»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</si>
  <si>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</si>
  <si>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Общество с ограниченной ответственностью «Б. 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</si>
  <si>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</si>
  <si>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</si>
  <si>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</si>
  <si>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«Центр Магнитно-Резонансной Томографии»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</si>
  <si>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</si>
  <si>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</si>
  <si>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</si>
  <si>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</si>
  <si>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</si>
  <si>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«Нео–Дент»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</si>
  <si>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</si>
  <si>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Шелехове)</t>
  </si>
  <si>
    <t>Общество с ограниченной ответственностью «Вита-Дент»</t>
  </si>
  <si>
    <t>Общество с ограниченной ответственностью «ЮНИЛАБ-Иркутск»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</si>
  <si>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</si>
  <si>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государственное бюджетное учреждение здравоохранения «Иркутское областное патологоанатомическое бюро»</t>
  </si>
  <si>
    <t>Общество с ограниченной ответственностью «ИНВИТРО-Сибирь»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</si>
  <si>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</si>
  <si>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Общество с ограниченной ответственностью «Клиника Центра Молекулярной Диагностики»</t>
  </si>
  <si>
    <t>областное государственное бюджетное учреждение здравоохранения «Усть-Илимская городская больница»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</si>
  <si>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</si>
  <si>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</si>
  <si>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</si>
  <si>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</si>
  <si>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</si>
  <si>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областное государственное бюджетное учреждение здравоохранения «Клинический госпиталь Ветеранов войн»</t>
  </si>
  <si>
    <t>ОБЩЕСТВО С ОГРАНИЧЕННОЙ ОТВЕТСТВЕННОСТЬЮ «КЛИНИКА ЭКСПЕРТ ИРКУТСК»</t>
  </si>
  <si>
    <t xml:space="preserve">Общество с ограниченной ответственностью «Новая стоматологическая клиника» </t>
  </si>
  <si>
    <t xml:space="preserve">Общество с ограниченной ответственностью Многопрофильная медицинская клиника «Союз» </t>
  </si>
  <si>
    <t xml:space="preserve">Общество с ограниченной ответственностью «Международный центр вакцинации» </t>
  </si>
  <si>
    <t xml:space="preserve">Общество с ограниченной ответственностью «Центр лабораторной диагностики «Лукалаб» </t>
  </si>
  <si>
    <t xml:space="preserve">Общество с ограниченной ответственностью «Центр лабораторных технологий АБВ»  </t>
  </si>
  <si>
    <t xml:space="preserve">Общество с ограниченной ответственностью «Научно-методический центр клинической лабораторной диагностики Ситилаб»  </t>
  </si>
  <si>
    <t xml:space="preserve">Общество с ограниченной ответственностью «Ситилаб-Сибирь» </t>
  </si>
  <si>
    <t xml:space="preserve">Общество с ограниченной ответственностью «Эверест» </t>
  </si>
  <si>
    <t>Общество с ограниченной ответственностью «ВитаЛаб»</t>
  </si>
  <si>
    <t>Приложение №13</t>
  </si>
  <si>
    <t>Дифференцированные подушевые нормативы финансирования медицинской помощи в амбулаторных условиях.</t>
  </si>
  <si>
    <t>ДПН</t>
  </si>
  <si>
    <t>частное учреждение здравоохранения «Поликлиника "РЖД-Медицина" города Вихоревка»</t>
  </si>
  <si>
    <t>Федеральное государственное бюджетное учреждение здравоохранения "Клиническая Больница Иркутского научного центра Сибирского отделения Российской академии наук"</t>
  </si>
  <si>
    <t>частное учреждение здравоохранения «Клиническая больница "РЖД-Медицина" города Иркутск»</t>
  </si>
  <si>
    <t>частное учреждение здравоохранения «Поликлиника "РЖД-Медицина" города Нижнеудинск»</t>
  </si>
  <si>
    <t>частное учреждение здравоохранения «Поликлиника "РЖД-Медицина" города Зима»</t>
  </si>
  <si>
    <t>частное учреждение здравоохранения «Поликлиника "РЖД-Медицина" города Тайшет»</t>
  </si>
  <si>
    <t>частное учреждение здравоохранения «Поликлиника "РЖД-Медицина" города Усть-Кут»</t>
  </si>
  <si>
    <t>частное учреждение здравоохранения «Поликлиника "РЖД-Медицина" города Железногорск-Илимский»</t>
  </si>
  <si>
    <t>Приложение № 2</t>
  </si>
  <si>
    <t>Приложение № 11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</si>
  <si>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</si>
  <si>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</si>
  <si>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0-1 года (м)</t>
  </si>
  <si>
    <t>0-1 года (ж)</t>
  </si>
  <si>
    <t>1-4 года (м)</t>
  </si>
  <si>
    <t>1-4 года (ж)</t>
  </si>
  <si>
    <t>5-17 лет (м)</t>
  </si>
  <si>
    <t>5-17 лет (ж)</t>
  </si>
  <si>
    <t>18-64 лет (м)</t>
  </si>
  <si>
    <t>18-64 лет (ж)</t>
  </si>
  <si>
    <t>65 лет и 
и старше (м)</t>
  </si>
  <si>
    <t>65 лет и ст 
и старше (ж)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</si>
  <si>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</si>
  <si>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</si>
  <si>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</si>
  <si>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</si>
  <si>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</si>
  <si>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</si>
  <si>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</si>
  <si>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</si>
  <si>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</si>
  <si>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</si>
  <si>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</si>
  <si>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</si>
  <si>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</si>
  <si>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</si>
  <si>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</si>
  <si>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</si>
  <si>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</si>
  <si>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</si>
  <si>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</si>
  <si>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учреждение здравоохранения «Районная больница г. Бодайбо»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</si>
  <si>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</si>
  <si>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</si>
  <si>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</si>
  <si>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</si>
  <si>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</si>
  <si>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</si>
  <si>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</si>
  <si>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</si>
  <si>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</si>
  <si>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</si>
  <si>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</si>
  <si>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Приложение № 3</t>
  </si>
  <si>
    <t>к Дополнительному соглашению № 5 от 07.04.2023г.</t>
  </si>
  <si>
    <t>к Дополнительному соглашению     № 5 от 07.04.2023г.</t>
  </si>
  <si>
    <t>Приложение № 4 к Дополнительному соглашение от 07.04.2023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</si>
</sst>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  <numFmt numFmtId="166" formatCode="#,##0.0"/>
    <numFmt numFmtId="167" formatCode="#,##0.0000"/>
    <numFmt numFmtId="168" formatCode="_(* #,##0.00_);_(* \(#,##0.00\);_(* &quot;-&quot;??_);_(@_)"/>
    <numFmt numFmtId="169" formatCode="_-* #,##0.0000\ _₽_-;\-* #,##0.0000\ _₽_-;_-* &quot;-&quot;??\ _₽_-;_-@_-"/>
    <numFmt numFmtId="170" formatCode="_-* #,##0.00000_р_._-;\-* #,##0.00000_р_._-;_-* &quot;-&quot;??_р_._-;_-@_-"/>
    <numFmt numFmtId="171" formatCode="_-* #,##0\ _₽_-;\-* #,##0\ _₽_-;_-* &quot;-&quot;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 Cyr"/>
      <charset val="204"/>
    </font>
    <font>
      <sz val="10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 Cyr"/>
      <charset val="204"/>
    </font>
    <font>
      <sz val="9"/>
      <color theme="1"/>
      <name val="Calibri"/>
      <family val="2"/>
      <scheme val="minor"/>
    </font>
    <font>
      <sz val="12"/>
      <color theme="1"/>
      <name val="Arial Cyr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4" fillId="0" borderId="0"/>
    <xf numFmtId="0" fontId="7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3" fillId="0" borderId="0"/>
    <xf numFmtId="0" fontId="6" fillId="0" borderId="0"/>
  </cellStyleXfs>
  <cellXfs count="129">
    <xf numFmtId="0" fontId="0" fillId="0" borderId="0" xfId="0"/>
    <xf numFmtId="0" fontId="0" fillId="0" borderId="0" xfId="0" applyFill="1"/>
    <xf numFmtId="165" fontId="5" fillId="0" borderId="0" xfId="3" applyNumberFormat="1" applyFont="1" applyFill="1" applyAlignment="1">
      <alignment horizontal="right" vertical="center" wrapText="1"/>
    </xf>
    <xf numFmtId="0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43" fontId="0" fillId="0" borderId="0" xfId="0" applyNumberFormat="1" applyFill="1"/>
    <xf numFmtId="0" fontId="0" fillId="0" borderId="1" xfId="0" applyFill="1" applyBorder="1"/>
    <xf numFmtId="0" fontId="8" fillId="0" borderId="0" xfId="3" applyFont="1" applyFill="1" applyBorder="1" applyAlignment="1">
      <alignment vertical="center" wrapText="1"/>
    </xf>
    <xf numFmtId="0" fontId="12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right" vertical="center" wrapText="1"/>
    </xf>
    <xf numFmtId="2" fontId="11" fillId="0" borderId="1" xfId="3" applyNumberFormat="1" applyFont="1" applyFill="1" applyBorder="1" applyAlignment="1">
      <alignment horizontal="center" wrapText="1"/>
    </xf>
    <xf numFmtId="4" fontId="8" fillId="0" borderId="0" xfId="1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8" fillId="0" borderId="1" xfId="3" applyFont="1" applyFill="1" applyBorder="1" applyAlignment="1">
      <alignment horizontal="center" wrapText="1"/>
    </xf>
    <xf numFmtId="0" fontId="0" fillId="0" borderId="0" xfId="0" applyFill="1" applyBorder="1"/>
    <xf numFmtId="167" fontId="8" fillId="0" borderId="1" xfId="1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43" fontId="5" fillId="0" borderId="0" xfId="6" applyFont="1" applyFill="1" applyAlignment="1">
      <alignment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wrapText="1"/>
    </xf>
    <xf numFmtId="0" fontId="0" fillId="2" borderId="0" xfId="0" applyFill="1"/>
    <xf numFmtId="0" fontId="15" fillId="0" borderId="0" xfId="1" applyFont="1" applyFill="1" applyAlignment="1">
      <alignment wrapText="1"/>
    </xf>
    <xf numFmtId="0" fontId="5" fillId="0" borderId="0" xfId="1" applyFont="1" applyFill="1" applyAlignment="1">
      <alignment horizontal="right" vertical="center" wrapText="1"/>
    </xf>
    <xf numFmtId="169" fontId="8" fillId="0" borderId="0" xfId="6" applyNumberFormat="1" applyFont="1" applyFill="1" applyAlignment="1">
      <alignment horizontal="right" vertical="center" wrapText="1"/>
    </xf>
    <xf numFmtId="165" fontId="5" fillId="0" borderId="0" xfId="3" applyNumberFormat="1" applyFont="1" applyFill="1" applyAlignment="1">
      <alignment horizontal="center" vertical="center" wrapText="1"/>
    </xf>
    <xf numFmtId="169" fontId="5" fillId="0" borderId="0" xfId="6" applyNumberFormat="1" applyFont="1" applyFill="1" applyAlignment="1">
      <alignment horizontal="center" vertical="center" wrapText="1"/>
    </xf>
    <xf numFmtId="169" fontId="5" fillId="0" borderId="0" xfId="6" applyNumberFormat="1" applyFont="1" applyFill="1" applyAlignment="1">
      <alignment wrapText="1"/>
    </xf>
    <xf numFmtId="0" fontId="5" fillId="0" borderId="0" xfId="1" applyFont="1" applyFill="1" applyAlignment="1">
      <alignment horizontal="center" wrapText="1"/>
    </xf>
    <xf numFmtId="0" fontId="16" fillId="0" borderId="0" xfId="1" applyFont="1" applyFill="1" applyAlignment="1">
      <alignment wrapText="1"/>
    </xf>
    <xf numFmtId="0" fontId="17" fillId="0" borderId="0" xfId="1" applyFont="1" applyFill="1" applyAlignment="1">
      <alignment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justify" vertical="center" wrapText="1"/>
    </xf>
    <xf numFmtId="0" fontId="5" fillId="0" borderId="2" xfId="3" applyFont="1" applyFill="1" applyBorder="1" applyAlignment="1">
      <alignment horizontal="right" wrapText="1"/>
    </xf>
    <xf numFmtId="165" fontId="5" fillId="0" borderId="1" xfId="1" applyNumberFormat="1" applyFont="1" applyFill="1" applyBorder="1" applyAlignment="1">
      <alignment horizontal="right" wrapText="1"/>
    </xf>
    <xf numFmtId="0" fontId="5" fillId="0" borderId="0" xfId="1" applyFont="1" applyFill="1" applyAlignment="1">
      <alignment wrapText="1"/>
    </xf>
    <xf numFmtId="0" fontId="5" fillId="0" borderId="1" xfId="3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0" xfId="1" applyFont="1" applyFill="1"/>
    <xf numFmtId="0" fontId="5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justify" vertical="center" wrapText="1"/>
    </xf>
    <xf numFmtId="0" fontId="5" fillId="0" borderId="0" xfId="3" applyFont="1" applyFill="1" applyBorder="1" applyAlignment="1">
      <alignment horizontal="right" wrapText="1"/>
    </xf>
    <xf numFmtId="165" fontId="5" fillId="0" borderId="0" xfId="1" applyNumberFormat="1" applyFont="1" applyFill="1" applyBorder="1" applyAlignment="1">
      <alignment horizontal="right" wrapText="1"/>
    </xf>
    <xf numFmtId="169" fontId="15" fillId="0" borderId="0" xfId="6" applyNumberFormat="1" applyFont="1" applyFill="1" applyAlignment="1">
      <alignment wrapText="1"/>
    </xf>
    <xf numFmtId="0" fontId="5" fillId="0" borderId="1" xfId="3" applyFont="1" applyFill="1" applyBorder="1" applyAlignment="1">
      <alignment vertical="center" wrapText="1"/>
    </xf>
    <xf numFmtId="3" fontId="5" fillId="0" borderId="1" xfId="3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5" fillId="0" borderId="1" xfId="10" applyFont="1" applyFill="1" applyBorder="1" applyAlignment="1">
      <alignment horizontal="left" vertical="center" wrapText="1"/>
    </xf>
    <xf numFmtId="1" fontId="5" fillId="0" borderId="1" xfId="1" applyNumberFormat="1" applyFont="1" applyFill="1" applyBorder="1" applyAlignment="1">
      <alignment horizontal="center"/>
    </xf>
    <xf numFmtId="0" fontId="3" fillId="0" borderId="0" xfId="3" applyFont="1"/>
    <xf numFmtId="0" fontId="3" fillId="0" borderId="0" xfId="3" applyFont="1" applyAlignment="1">
      <alignment horizontal="center" vertical="center"/>
    </xf>
    <xf numFmtId="165" fontId="5" fillId="0" borderId="0" xfId="3" applyNumberFormat="1" applyFont="1" applyFill="1" applyAlignment="1">
      <alignment vertical="center" wrapText="1"/>
    </xf>
    <xf numFmtId="170" fontId="19" fillId="0" borderId="0" xfId="19" applyNumberFormat="1" applyFont="1" applyAlignment="1">
      <alignment horizontal="center" vertical="center"/>
    </xf>
    <xf numFmtId="170" fontId="19" fillId="0" borderId="0" xfId="19" applyNumberFormat="1" applyFont="1" applyAlignment="1">
      <alignment horizontal="right" vertical="center"/>
    </xf>
    <xf numFmtId="0" fontId="20" fillId="0" borderId="0" xfId="1" applyFont="1"/>
    <xf numFmtId="0" fontId="19" fillId="0" borderId="0" xfId="3" applyFont="1" applyAlignment="1">
      <alignment horizontal="center" vertical="center"/>
    </xf>
    <xf numFmtId="0" fontId="19" fillId="0" borderId="0" xfId="3" applyFont="1"/>
    <xf numFmtId="2" fontId="21" fillId="0" borderId="1" xfId="0" applyNumberFormat="1" applyFont="1" applyBorder="1" applyAlignment="1">
      <alignment horizontal="center" vertical="center" wrapText="1"/>
    </xf>
    <xf numFmtId="165" fontId="3" fillId="0" borderId="1" xfId="3" applyNumberFormat="1" applyFont="1" applyBorder="1"/>
    <xf numFmtId="165" fontId="5" fillId="0" borderId="0" xfId="1" applyNumberFormat="1" applyFont="1" applyFill="1"/>
    <xf numFmtId="0" fontId="5" fillId="0" borderId="1" xfId="3" applyFont="1" applyFill="1" applyBorder="1" applyAlignment="1">
      <alignment horizontal="center" vertical="top" wrapText="1"/>
    </xf>
    <xf numFmtId="0" fontId="16" fillId="0" borderId="0" xfId="1" applyFont="1" applyFill="1" applyAlignment="1">
      <alignment horizontal="center" wrapText="1"/>
    </xf>
    <xf numFmtId="169" fontId="18" fillId="0" borderId="1" xfId="6" applyNumberFormat="1" applyFont="1" applyFill="1" applyBorder="1" applyAlignment="1">
      <alignment horizontal="center" vertical="top" wrapText="1"/>
    </xf>
    <xf numFmtId="0" fontId="18" fillId="0" borderId="1" xfId="3" applyFont="1" applyFill="1" applyBorder="1" applyAlignment="1">
      <alignment horizontal="center" vertical="top" wrapText="1"/>
    </xf>
    <xf numFmtId="0" fontId="15" fillId="0" borderId="0" xfId="1" applyFont="1" applyFill="1" applyAlignment="1">
      <alignment vertical="top" wrapText="1"/>
    </xf>
    <xf numFmtId="165" fontId="5" fillId="0" borderId="2" xfId="3" applyNumberFormat="1" applyFont="1" applyFill="1" applyBorder="1" applyAlignment="1">
      <alignment horizontal="right" wrapText="1"/>
    </xf>
    <xf numFmtId="171" fontId="5" fillId="0" borderId="0" xfId="6" applyNumberFormat="1" applyFont="1" applyFill="1" applyAlignment="1">
      <alignment horizontal="right" vertical="center" wrapText="1"/>
    </xf>
    <xf numFmtId="171" fontId="5" fillId="0" borderId="0" xfId="6" applyNumberFormat="1" applyFont="1" applyFill="1" applyAlignment="1">
      <alignment horizontal="center" vertical="center" wrapText="1"/>
    </xf>
    <xf numFmtId="171" fontId="18" fillId="0" borderId="1" xfId="6" applyNumberFormat="1" applyFont="1" applyFill="1" applyBorder="1" applyAlignment="1">
      <alignment vertical="top" wrapText="1"/>
    </xf>
    <xf numFmtId="171" fontId="5" fillId="0" borderId="1" xfId="6" applyNumberFormat="1" applyFont="1" applyFill="1" applyBorder="1" applyAlignment="1">
      <alignment horizontal="right" wrapText="1"/>
    </xf>
    <xf numFmtId="171" fontId="5" fillId="0" borderId="0" xfId="6" applyNumberFormat="1" applyFont="1" applyFill="1" applyBorder="1" applyAlignment="1">
      <alignment horizontal="right" wrapText="1"/>
    </xf>
    <xf numFmtId="171" fontId="5" fillId="0" borderId="0" xfId="6" applyNumberFormat="1" applyFont="1" applyFill="1" applyBorder="1" applyAlignment="1">
      <alignment horizontal="center" wrapText="1"/>
    </xf>
    <xf numFmtId="171" fontId="5" fillId="0" borderId="0" xfId="6" applyNumberFormat="1" applyFont="1" applyFill="1" applyBorder="1" applyAlignment="1">
      <alignment vertical="center" wrapText="1"/>
    </xf>
    <xf numFmtId="171" fontId="5" fillId="0" borderId="0" xfId="6" applyNumberFormat="1" applyFont="1" applyFill="1" applyBorder="1" applyAlignment="1">
      <alignment wrapText="1"/>
    </xf>
    <xf numFmtId="171" fontId="5" fillId="0" borderId="0" xfId="6" applyNumberFormat="1" applyFont="1" applyFill="1" applyAlignment="1">
      <alignment horizontal="center" wrapText="1"/>
    </xf>
    <xf numFmtId="171" fontId="16" fillId="0" borderId="0" xfId="6" applyNumberFormat="1" applyFont="1" applyFill="1" applyAlignment="1">
      <alignment wrapText="1"/>
    </xf>
    <xf numFmtId="0" fontId="22" fillId="0" borderId="0" xfId="1" applyFont="1" applyFill="1"/>
    <xf numFmtId="0" fontId="23" fillId="0" borderId="0" xfId="27" applyFont="1" applyFill="1" applyAlignment="1">
      <alignment vertical="center" wrapText="1"/>
    </xf>
    <xf numFmtId="165" fontId="23" fillId="0" borderId="0" xfId="3" applyNumberFormat="1" applyFont="1" applyFill="1" applyAlignment="1">
      <alignment horizontal="center" vertical="center" wrapText="1"/>
    </xf>
    <xf numFmtId="43" fontId="24" fillId="0" borderId="0" xfId="1" applyNumberFormat="1" applyFont="1" applyFill="1"/>
    <xf numFmtId="0" fontId="23" fillId="0" borderId="1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vertical="center" wrapText="1"/>
    </xf>
    <xf numFmtId="1" fontId="23" fillId="0" borderId="2" xfId="3" applyNumberFormat="1" applyFont="1" applyFill="1" applyBorder="1" applyAlignment="1">
      <alignment horizontal="center" vertical="center" wrapText="1"/>
    </xf>
    <xf numFmtId="2" fontId="23" fillId="0" borderId="1" xfId="1" applyNumberFormat="1" applyFont="1" applyFill="1" applyBorder="1" applyAlignment="1">
      <alignment horizontal="center" vertical="center" wrapText="1"/>
    </xf>
    <xf numFmtId="43" fontId="23" fillId="0" borderId="0" xfId="1" applyNumberFormat="1" applyFont="1" applyFill="1"/>
    <xf numFmtId="0" fontId="23" fillId="0" borderId="0" xfId="1" applyFont="1" applyFill="1"/>
    <xf numFmtId="1" fontId="23" fillId="0" borderId="1" xfId="3" applyNumberFormat="1" applyFont="1" applyFill="1" applyBorder="1" applyAlignment="1">
      <alignment horizontal="center" vertical="center" wrapText="1"/>
    </xf>
    <xf numFmtId="1" fontId="23" fillId="0" borderId="1" xfId="1" applyNumberFormat="1" applyFont="1" applyFill="1" applyBorder="1" applyAlignment="1">
      <alignment horizontal="center"/>
    </xf>
    <xf numFmtId="0" fontId="23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Alignment="1">
      <alignment horizontal="right" wrapText="1"/>
    </xf>
    <xf numFmtId="0" fontId="5" fillId="0" borderId="0" xfId="27" applyFont="1" applyFill="1" applyAlignment="1">
      <alignment horizontal="right" vertical="center" wrapText="1"/>
    </xf>
    <xf numFmtId="0" fontId="5" fillId="0" borderId="0" xfId="1" applyFont="1" applyFill="1" applyAlignment="1">
      <alignment horizontal="right" vertical="center" wrapText="1"/>
    </xf>
    <xf numFmtId="0" fontId="5" fillId="0" borderId="0" xfId="1" applyFont="1" applyFill="1" applyAlignment="1">
      <alignment horizontal="right" vertical="top" wrapText="1"/>
    </xf>
    <xf numFmtId="0" fontId="5" fillId="0" borderId="0" xfId="1" applyFont="1" applyFill="1" applyAlignment="1">
      <alignment horizontal="center" vertical="center" wrapText="1"/>
    </xf>
    <xf numFmtId="0" fontId="19" fillId="0" borderId="2" xfId="3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/>
    </xf>
    <xf numFmtId="0" fontId="19" fillId="0" borderId="5" xfId="3" applyFont="1" applyBorder="1" applyAlignment="1">
      <alignment horizontal="center" vertical="center"/>
    </xf>
    <xf numFmtId="165" fontId="5" fillId="3" borderId="0" xfId="3" applyNumberFormat="1" applyFont="1" applyFill="1" applyAlignment="1">
      <alignment horizontal="right" vertical="center" wrapText="1"/>
    </xf>
    <xf numFmtId="0" fontId="19" fillId="0" borderId="0" xfId="27" applyFont="1" applyFill="1" applyAlignment="1">
      <alignment horizontal="left" vertical="center" wrapText="1"/>
    </xf>
    <xf numFmtId="0" fontId="19" fillId="0" borderId="0" xfId="27" applyFont="1" applyFill="1" applyAlignment="1">
      <alignment horizontal="right" vertical="center" wrapText="1"/>
    </xf>
    <xf numFmtId="0" fontId="5" fillId="0" borderId="0" xfId="1" applyFont="1" applyFill="1" applyAlignment="1">
      <alignment horizontal="left" vertical="center" wrapText="1"/>
    </xf>
    <xf numFmtId="0" fontId="19" fillId="0" borderId="0" xfId="3" applyFont="1" applyAlignment="1">
      <alignment horizontal="center" vertical="center" wrapText="1"/>
    </xf>
    <xf numFmtId="0" fontId="23" fillId="0" borderId="2" xfId="3" applyFont="1" applyFill="1" applyBorder="1" applyAlignment="1">
      <alignment horizontal="left" vertical="center" wrapText="1"/>
    </xf>
    <xf numFmtId="0" fontId="23" fillId="0" borderId="4" xfId="3" applyFont="1" applyFill="1" applyBorder="1" applyAlignment="1">
      <alignment horizontal="left" vertical="center" wrapText="1"/>
    </xf>
    <xf numFmtId="0" fontId="23" fillId="0" borderId="5" xfId="3" applyFont="1" applyFill="1" applyBorder="1" applyAlignment="1">
      <alignment horizontal="left" vertical="center" wrapText="1"/>
    </xf>
    <xf numFmtId="0" fontId="23" fillId="0" borderId="1" xfId="3" applyFont="1" applyFill="1" applyBorder="1" applyAlignment="1">
      <alignment horizontal="left" vertical="center" wrapText="1"/>
    </xf>
    <xf numFmtId="0" fontId="23" fillId="0" borderId="2" xfId="1" applyFont="1" applyFill="1" applyBorder="1" applyAlignment="1">
      <alignment horizontal="left"/>
    </xf>
    <xf numFmtId="0" fontId="23" fillId="0" borderId="4" xfId="1" applyFont="1" applyFill="1" applyBorder="1" applyAlignment="1">
      <alignment horizontal="left"/>
    </xf>
    <xf numFmtId="0" fontId="23" fillId="0" borderId="5" xfId="1" applyFont="1" applyFill="1" applyBorder="1" applyAlignment="1">
      <alignment horizontal="left"/>
    </xf>
    <xf numFmtId="0" fontId="23" fillId="0" borderId="2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3" fillId="0" borderId="5" xfId="3" applyFont="1" applyFill="1" applyBorder="1" applyAlignment="1">
      <alignment horizontal="center" vertical="center" wrapText="1"/>
    </xf>
    <xf numFmtId="0" fontId="23" fillId="0" borderId="0" xfId="1" applyFont="1" applyFill="1" applyAlignment="1">
      <alignment horizontal="right"/>
    </xf>
    <xf numFmtId="0" fontId="23" fillId="0" borderId="0" xfId="27" applyFont="1" applyFill="1" applyAlignment="1">
      <alignment horizontal="right" vertical="center" wrapText="1"/>
    </xf>
    <xf numFmtId="0" fontId="23" fillId="0" borderId="0" xfId="1" applyFont="1" applyFill="1" applyAlignment="1">
      <alignment horizontal="right" vertical="center" wrapText="1"/>
    </xf>
    <xf numFmtId="0" fontId="23" fillId="0" borderId="0" xfId="1" applyFont="1" applyFill="1" applyAlignment="1">
      <alignment horizont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3" fontId="5" fillId="3" borderId="0" xfId="6" applyFont="1" applyFill="1" applyAlignment="1">
      <alignment horizontal="right" vertical="center" wrapText="1"/>
    </xf>
    <xf numFmtId="166" fontId="9" fillId="0" borderId="3" xfId="1" applyNumberFormat="1" applyFont="1" applyFill="1" applyBorder="1" applyAlignment="1">
      <alignment horizontal="center" vertical="center" wrapText="1"/>
    </xf>
    <xf numFmtId="43" fontId="5" fillId="0" borderId="0" xfId="6" applyFont="1" applyFill="1" applyAlignment="1">
      <alignment horizontal="left" vertical="center" wrapText="1"/>
    </xf>
  </cellXfs>
  <cellStyles count="28">
    <cellStyle name="Normal 2" xfId="26"/>
    <cellStyle name="Normal_Sheet1" xfId="20"/>
    <cellStyle name="Обычный" xfId="0" builtinId="0"/>
    <cellStyle name="Обычный 10" xfId="3"/>
    <cellStyle name="Обычный 2 2 2 2" xfId="1"/>
    <cellStyle name="Обычный 2 2 2 2 2" xfId="2"/>
    <cellStyle name="Обычный 2 2 5" xfId="7"/>
    <cellStyle name="Обычный 2 3" xfId="25"/>
    <cellStyle name="Обычный 2 6" xfId="10"/>
    <cellStyle name="Обычный 3 2" xfId="9"/>
    <cellStyle name="Обычный 3 3 2" xfId="11"/>
    <cellStyle name="Обычный 4 2 2 2" xfId="5"/>
    <cellStyle name="Обычный 4 3 2" xfId="4"/>
    <cellStyle name="Обычный 5" xfId="13"/>
    <cellStyle name="Обычный 7" xfId="15"/>
    <cellStyle name="Обычный_тарифы_областные" xfId="27"/>
    <cellStyle name="Стиль 1" xfId="8"/>
    <cellStyle name="Финансовый" xfId="6" builtinId="3"/>
    <cellStyle name="Финансовый 2" xfId="16"/>
    <cellStyle name="Финансовый 2 2 2 2" xfId="12"/>
    <cellStyle name="Финансовый 2 3" xfId="18"/>
    <cellStyle name="Финансовый 2 3 2" xfId="24"/>
    <cellStyle name="Финансовый 3" xfId="14"/>
    <cellStyle name="Финансовый 3 2" xfId="17"/>
    <cellStyle name="Финансовый 3 3" xfId="19"/>
    <cellStyle name="Финансовый 3 3 2" xfId="22"/>
    <cellStyle name="Финансовый 3 4" xfId="23"/>
    <cellStyle name="Финансовый 4" xfId="21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pina/Desktop/&#1050;&#1057;&#1043;/2016/&#1050;&#1055;&#1043;%20&#1095;&#1077;&#1088;&#1077;&#1079;%20&#1050;&#1057;&#1043;/&#1040;&#1085;&#1072;&#1083;&#1080;&#1079;%20&#1092;&#1080;&#1083;&#1080;&#1072;&#1083;&#1099;/4%20&#1084;&#1077;&#1089;/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3\&#1044;&#1057;%20&#8470;%205\1.%20&#1056;&#1040;&#1057;&#1063;&#1045;&#1058;%20&#1040;&#1055;&#1055;%20%20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 74 мо"/>
      <sheetName val="числ"/>
    </sheetNames>
    <sheetDataSet>
      <sheetData sheetId="0"/>
      <sheetData sheetId="1">
        <row r="18">
          <cell r="C18">
            <v>380017</v>
          </cell>
          <cell r="D18">
            <v>1.276</v>
          </cell>
          <cell r="F18">
            <v>209776942.16</v>
          </cell>
          <cell r="G18">
            <v>6936206.0974692348</v>
          </cell>
          <cell r="H18">
            <v>6658491.2691597259</v>
          </cell>
          <cell r="I18">
            <v>27483920.326520205</v>
          </cell>
          <cell r="J18">
            <v>25899108.642887682</v>
          </cell>
          <cell r="K18">
            <v>71866227.215232134</v>
          </cell>
          <cell r="L18">
            <v>65376801.361090295</v>
          </cell>
          <cell r="M18">
            <v>2145.6169930165074</v>
          </cell>
          <cell r="N18">
            <v>5244795.6245510681</v>
          </cell>
          <cell r="O18">
            <v>0</v>
          </cell>
          <cell r="P18">
            <v>309246.00609666121</v>
          </cell>
          <cell r="Q18">
            <v>164401992.28840125</v>
          </cell>
          <cell r="R18">
            <v>5435898.1955088042</v>
          </cell>
          <cell r="S18">
            <v>5218253.3457364626</v>
          </cell>
          <cell r="T18">
            <v>21539122.51294687</v>
          </cell>
          <cell r="U18">
            <v>20297107.08690257</v>
          </cell>
          <cell r="V18">
            <v>56321494.682783805</v>
          </cell>
          <cell r="W18">
            <v>51235737.743801169</v>
          </cell>
          <cell r="X18">
            <v>1681.5180196054132</v>
          </cell>
          <cell r="Y18">
            <v>4110341.3985509938</v>
          </cell>
          <cell r="Z18">
            <v>0</v>
          </cell>
          <cell r="AA18">
            <v>242355.80415098841</v>
          </cell>
          <cell r="AB18">
            <v>19594</v>
          </cell>
          <cell r="AC18">
            <v>417</v>
          </cell>
          <cell r="AD18">
            <v>406</v>
          </cell>
          <cell r="AE18">
            <v>2112</v>
          </cell>
          <cell r="AF18">
            <v>2033</v>
          </cell>
          <cell r="AG18">
            <v>7469</v>
          </cell>
          <cell r="AH18">
            <v>7129</v>
          </cell>
          <cell r="AI18">
            <v>17</v>
          </cell>
          <cell r="AJ18">
            <v>11</v>
          </cell>
          <cell r="AK18">
            <v>0</v>
          </cell>
          <cell r="AL18">
            <v>0</v>
          </cell>
          <cell r="AM18">
            <v>699.2021039110665</v>
          </cell>
          <cell r="AN18">
            <v>1086.3105906292574</v>
          </cell>
          <cell r="AO18">
            <v>1071.0700627537897</v>
          </cell>
          <cell r="AP18">
            <v>849.87067996160306</v>
          </cell>
          <cell r="AQ18">
            <v>831.98504209307146</v>
          </cell>
          <cell r="AR18">
            <v>628.3917378808386</v>
          </cell>
          <cell r="AS18">
            <v>598.91216327443271</v>
          </cell>
          <cell r="AT18">
            <v>8.2427353902226148</v>
          </cell>
          <cell r="AU18">
            <v>31138.949989022683</v>
          </cell>
          <cell r="AV18">
            <v>0</v>
          </cell>
          <cell r="AW18">
            <v>0</v>
          </cell>
          <cell r="AX18">
            <v>2.9912999999999998</v>
          </cell>
          <cell r="AY18">
            <v>2.9493</v>
          </cell>
          <cell r="AZ18">
            <v>2.3401999999999998</v>
          </cell>
          <cell r="BA18">
            <v>2.2909999999999999</v>
          </cell>
          <cell r="BB18">
            <v>1.7302999999999999</v>
          </cell>
          <cell r="BC18">
            <v>1.6492</v>
          </cell>
          <cell r="BD18">
            <v>2.2700000000000001E-2</v>
          </cell>
          <cell r="BE18">
            <v>85.744200000000006</v>
          </cell>
          <cell r="BF18">
            <v>1.6</v>
          </cell>
          <cell r="BG18">
            <v>1.6</v>
          </cell>
          <cell r="BH18">
            <v>1.9225000000000001</v>
          </cell>
          <cell r="BI18">
            <v>1</v>
          </cell>
          <cell r="BJ18">
            <v>1</v>
          </cell>
          <cell r="BL18">
            <v>1</v>
          </cell>
          <cell r="BM18">
            <v>2.5779999999999998</v>
          </cell>
          <cell r="BN18">
            <v>3.8321000000000001</v>
          </cell>
          <cell r="BO18">
            <v>2.5779999999999998</v>
          </cell>
          <cell r="BQ18">
            <v>1</v>
          </cell>
          <cell r="BR18">
            <v>0</v>
          </cell>
          <cell r="BS18">
            <v>0</v>
          </cell>
          <cell r="BT18">
            <v>19494.5</v>
          </cell>
          <cell r="CF18">
            <v>1.4864999999999999</v>
          </cell>
          <cell r="CG18">
            <v>1690.9</v>
          </cell>
          <cell r="CH18">
            <v>1137.52</v>
          </cell>
        </row>
        <row r="19">
          <cell r="C19">
            <v>380129</v>
          </cell>
          <cell r="D19">
            <v>1.629</v>
          </cell>
          <cell r="F19">
            <v>322092487.55000007</v>
          </cell>
          <cell r="G19">
            <v>5753185.5349065075</v>
          </cell>
          <cell r="H19">
            <v>4517436.4967878498</v>
          </cell>
          <cell r="I19">
            <v>15522793.075786546</v>
          </cell>
          <cell r="J19">
            <v>14526635.898036579</v>
          </cell>
          <cell r="K19">
            <v>52668089.831520006</v>
          </cell>
          <cell r="L19">
            <v>48698641.187838688</v>
          </cell>
          <cell r="M19">
            <v>44448137.908408545</v>
          </cell>
          <cell r="N19">
            <v>85571369.307563648</v>
          </cell>
          <cell r="O19">
            <v>14097743.612222837</v>
          </cell>
          <cell r="P19">
            <v>36288454.696928859</v>
          </cell>
          <cell r="Q19">
            <v>197724056.2001228</v>
          </cell>
          <cell r="R19">
            <v>3531728.3823858239</v>
          </cell>
          <cell r="S19">
            <v>2773134.7432706258</v>
          </cell>
          <cell r="T19">
            <v>9529031.9679475427</v>
          </cell>
          <cell r="U19">
            <v>8917517.4328033011</v>
          </cell>
          <cell r="V19">
            <v>32331546.857900556</v>
          </cell>
          <cell r="W19">
            <v>29894807.359016996</v>
          </cell>
          <cell r="X19">
            <v>27285535.855376638</v>
          </cell>
          <cell r="Y19">
            <v>52529999.574931644</v>
          </cell>
          <cell r="Z19">
            <v>8654231.8061527554</v>
          </cell>
          <cell r="AA19">
            <v>22276522.220336929</v>
          </cell>
          <cell r="AB19">
            <v>40511</v>
          </cell>
          <cell r="AC19">
            <v>162</v>
          </cell>
          <cell r="AD19">
            <v>158</v>
          </cell>
          <cell r="AE19">
            <v>763</v>
          </cell>
          <cell r="AF19">
            <v>747</v>
          </cell>
          <cell r="AG19">
            <v>3918</v>
          </cell>
          <cell r="AH19">
            <v>3623</v>
          </cell>
          <cell r="AI19">
            <v>11658</v>
          </cell>
          <cell r="AJ19">
            <v>12744</v>
          </cell>
          <cell r="AK19">
            <v>2277</v>
          </cell>
          <cell r="AL19">
            <v>4461</v>
          </cell>
          <cell r="AM19">
            <v>406.72915216468533</v>
          </cell>
          <cell r="AN19">
            <v>1816.7327069885926</v>
          </cell>
          <cell r="AO19">
            <v>1462.6238097418911</v>
          </cell>
          <cell r="AP19">
            <v>1040.7418051493603</v>
          </cell>
          <cell r="AQ19">
            <v>994.81452842517865</v>
          </cell>
          <cell r="AR19">
            <v>687.6711514782321</v>
          </cell>
          <cell r="AS19">
            <v>687.61632530630675</v>
          </cell>
          <cell r="AT19">
            <v>195.04157270670098</v>
          </cell>
          <cell r="AU19">
            <v>343.49497524934372</v>
          </cell>
          <cell r="AV19">
            <v>316.72638728417343</v>
          </cell>
          <cell r="AW19">
            <v>416.13468991139746</v>
          </cell>
          <cell r="AX19">
            <v>5.0026000000000002</v>
          </cell>
          <cell r="AY19">
            <v>4.0274999999999999</v>
          </cell>
          <cell r="AZ19">
            <v>2.8658000000000001</v>
          </cell>
          <cell r="BA19">
            <v>2.7393000000000001</v>
          </cell>
          <cell r="BB19">
            <v>1.8935999999999999</v>
          </cell>
          <cell r="BC19">
            <v>1.8934</v>
          </cell>
          <cell r="BD19">
            <v>0.53710000000000002</v>
          </cell>
          <cell r="BE19">
            <v>0.94579999999999997</v>
          </cell>
          <cell r="BF19">
            <v>1.6</v>
          </cell>
          <cell r="BG19">
            <v>1.6</v>
          </cell>
          <cell r="BH19">
            <v>1.2109000000000001</v>
          </cell>
          <cell r="BI19">
            <v>1</v>
          </cell>
          <cell r="BJ19">
            <v>1</v>
          </cell>
          <cell r="BL19">
            <v>1.05</v>
          </cell>
          <cell r="BM19">
            <v>2.5779999999999998</v>
          </cell>
          <cell r="BN19">
            <v>1.9504999999999999</v>
          </cell>
          <cell r="BQ19">
            <v>1</v>
          </cell>
          <cell r="BR19">
            <v>1</v>
          </cell>
          <cell r="BS19">
            <v>0.77429999999999977</v>
          </cell>
          <cell r="BT19">
            <v>38960.5</v>
          </cell>
          <cell r="CF19">
            <v>0.72750000000000004</v>
          </cell>
          <cell r="CG19">
            <v>698.72</v>
          </cell>
          <cell r="CH19">
            <v>960.42</v>
          </cell>
        </row>
        <row r="20">
          <cell r="C20">
            <v>380251</v>
          </cell>
          <cell r="D20">
            <v>1.276</v>
          </cell>
          <cell r="F20">
            <v>172473550.65999997</v>
          </cell>
          <cell r="G20">
            <v>2278492.2767604501</v>
          </cell>
          <cell r="H20">
            <v>2493628.442715155</v>
          </cell>
          <cell r="I20">
            <v>8151699.0629799291</v>
          </cell>
          <cell r="J20">
            <v>6664737.287852481</v>
          </cell>
          <cell r="K20">
            <v>21629501.300544295</v>
          </cell>
          <cell r="L20">
            <v>20643096.87601155</v>
          </cell>
          <cell r="M20">
            <v>24087470.530216053</v>
          </cell>
          <cell r="N20">
            <v>51044580.997458681</v>
          </cell>
          <cell r="O20">
            <v>14464503.696249479</v>
          </cell>
          <cell r="P20">
            <v>21015840.189211905</v>
          </cell>
          <cell r="Q20">
            <v>135167359.45141062</v>
          </cell>
          <cell r="R20">
            <v>1785652.2545144593</v>
          </cell>
          <cell r="S20">
            <v>1954254.2654507484</v>
          </cell>
          <cell r="T20">
            <v>6388478.8894827031</v>
          </cell>
          <cell r="U20">
            <v>5223148.3447119752</v>
          </cell>
          <cell r="V20">
            <v>16951019.828012772</v>
          </cell>
          <cell r="W20">
            <v>16177975.608159522</v>
          </cell>
          <cell r="X20">
            <v>18877328.001736719</v>
          </cell>
          <cell r="Y20">
            <v>40003590.123400219</v>
          </cell>
          <cell r="Z20">
            <v>11335817.943769185</v>
          </cell>
          <cell r="AA20">
            <v>16470094.192172339</v>
          </cell>
          <cell r="AB20">
            <v>29544</v>
          </cell>
          <cell r="AC20">
            <v>176</v>
          </cell>
          <cell r="AD20">
            <v>174</v>
          </cell>
          <cell r="AE20">
            <v>933</v>
          </cell>
          <cell r="AF20">
            <v>749</v>
          </cell>
          <cell r="AG20">
            <v>3440</v>
          </cell>
          <cell r="AH20">
            <v>3207</v>
          </cell>
          <cell r="AI20">
            <v>8124</v>
          </cell>
          <cell r="AJ20">
            <v>9306</v>
          </cell>
          <cell r="AK20">
            <v>1238</v>
          </cell>
          <cell r="AL20">
            <v>2197</v>
          </cell>
          <cell r="AM20">
            <v>381.26003997261324</v>
          </cell>
          <cell r="AN20">
            <v>845.47928717540697</v>
          </cell>
          <cell r="AO20">
            <v>935.94552943043516</v>
          </cell>
          <cell r="AP20">
            <v>570.60368787805487</v>
          </cell>
          <cell r="AQ20">
            <v>581.12464894436755</v>
          </cell>
          <cell r="AR20">
            <v>410.63517025224735</v>
          </cell>
          <cell r="AS20">
            <v>420.38186280426987</v>
          </cell>
          <cell r="AT20">
            <v>193.6374528325201</v>
          </cell>
          <cell r="AU20">
            <v>358.22399637689142</v>
          </cell>
          <cell r="AV20">
            <v>763.04644209539481</v>
          </cell>
          <cell r="AW20">
            <v>624.7190939224829</v>
          </cell>
          <cell r="AX20">
            <v>2.3281000000000001</v>
          </cell>
          <cell r="AY20">
            <v>2.5771999999999999</v>
          </cell>
          <cell r="AZ20">
            <v>1.5711999999999999</v>
          </cell>
          <cell r="BA20">
            <v>1.6002000000000001</v>
          </cell>
          <cell r="BB20">
            <v>1.1307</v>
          </cell>
          <cell r="BC20">
            <v>1.1576</v>
          </cell>
          <cell r="BD20">
            <v>0.53320000000000001</v>
          </cell>
          <cell r="BE20">
            <v>0.98640000000000005</v>
          </cell>
          <cell r="BF20">
            <v>2.1011000000000002</v>
          </cell>
          <cell r="BG20">
            <v>1.7202</v>
          </cell>
          <cell r="BH20">
            <v>1.0498000000000001</v>
          </cell>
          <cell r="BI20">
            <v>1</v>
          </cell>
          <cell r="BJ20">
            <v>1</v>
          </cell>
          <cell r="BL20">
            <v>1.05</v>
          </cell>
          <cell r="BM20">
            <v>1.8037000000000001</v>
          </cell>
          <cell r="BN20">
            <v>1.865</v>
          </cell>
          <cell r="BO20">
            <v>1.8037000000000001</v>
          </cell>
          <cell r="BQ20">
            <v>2</v>
          </cell>
          <cell r="BR20">
            <v>0</v>
          </cell>
          <cell r="BS20">
            <v>0</v>
          </cell>
          <cell r="BT20">
            <v>29178</v>
          </cell>
          <cell r="CF20">
            <v>1.034</v>
          </cell>
          <cell r="CG20">
            <v>471.84</v>
          </cell>
          <cell r="CH20">
            <v>456.32</v>
          </cell>
        </row>
        <row r="21">
          <cell r="C21">
            <v>380182</v>
          </cell>
          <cell r="D21">
            <v>1.595</v>
          </cell>
          <cell r="F21">
            <v>318126899.35999995</v>
          </cell>
          <cell r="G21">
            <v>3834529.8667007391</v>
          </cell>
          <cell r="H21">
            <v>4068185.7273164308</v>
          </cell>
          <cell r="I21">
            <v>18511179.195609488</v>
          </cell>
          <cell r="J21">
            <v>16636814.906147106</v>
          </cell>
          <cell r="K21">
            <v>46615112.840433419</v>
          </cell>
          <cell r="L21">
            <v>43257563.308487035</v>
          </cell>
          <cell r="M21">
            <v>48065478.351033658</v>
          </cell>
          <cell r="N21">
            <v>91196937.393789142</v>
          </cell>
          <cell r="O21">
            <v>13477491.022929976</v>
          </cell>
          <cell r="P21">
            <v>32463606.747552965</v>
          </cell>
          <cell r="Q21">
            <v>199452601.47962379</v>
          </cell>
          <cell r="R21">
            <v>2404093.9603139432</v>
          </cell>
          <cell r="S21">
            <v>2550586.6628943142</v>
          </cell>
          <cell r="T21">
            <v>11605754.981573347</v>
          </cell>
          <cell r="U21">
            <v>10430604.956832042</v>
          </cell>
          <cell r="V21">
            <v>29225776.075506847</v>
          </cell>
          <cell r="W21">
            <v>27120729.347013816</v>
          </cell>
          <cell r="X21">
            <v>30135096.144848689</v>
          </cell>
          <cell r="Y21">
            <v>57176763.256294131</v>
          </cell>
          <cell r="Z21">
            <v>8449837.6319310199</v>
          </cell>
          <cell r="AA21">
            <v>20353358.46241565</v>
          </cell>
          <cell r="AB21">
            <v>43718</v>
          </cell>
          <cell r="AC21">
            <v>202</v>
          </cell>
          <cell r="AD21">
            <v>190</v>
          </cell>
          <cell r="AE21">
            <v>1081</v>
          </cell>
          <cell r="AF21">
            <v>957</v>
          </cell>
          <cell r="AG21">
            <v>4627</v>
          </cell>
          <cell r="AH21">
            <v>4152</v>
          </cell>
          <cell r="AI21">
            <v>12876</v>
          </cell>
          <cell r="AJ21">
            <v>13467</v>
          </cell>
          <cell r="AK21">
            <v>2118</v>
          </cell>
          <cell r="AL21">
            <v>4048</v>
          </cell>
          <cell r="AM21">
            <v>380.18779732151478</v>
          </cell>
          <cell r="AN21">
            <v>991.78793742324387</v>
          </cell>
          <cell r="AO21">
            <v>1118.6783609185588</v>
          </cell>
          <cell r="AP21">
            <v>894.6773806331596</v>
          </cell>
          <cell r="AQ21">
            <v>908.27281059143525</v>
          </cell>
          <cell r="AR21">
            <v>526.36294351103754</v>
          </cell>
          <cell r="AS21">
            <v>544.33063076055339</v>
          </cell>
          <cell r="AT21">
            <v>195.03401771285525</v>
          </cell>
          <cell r="AU21">
            <v>353.80784668878329</v>
          </cell>
          <cell r="AV21">
            <v>332.46134843921232</v>
          </cell>
          <cell r="AW21">
            <v>419.00029772759495</v>
          </cell>
          <cell r="AX21">
            <v>2.7309999999999999</v>
          </cell>
          <cell r="AY21">
            <v>3.0804</v>
          </cell>
          <cell r="AZ21">
            <v>2.4636</v>
          </cell>
          <cell r="BA21">
            <v>2.5009999999999999</v>
          </cell>
          <cell r="BB21">
            <v>1.4494</v>
          </cell>
          <cell r="BC21">
            <v>1.4988999999999999</v>
          </cell>
          <cell r="BD21">
            <v>0.53700000000000003</v>
          </cell>
          <cell r="BE21">
            <v>0.97419999999999995</v>
          </cell>
          <cell r="BF21">
            <v>1.6</v>
          </cell>
          <cell r="BG21">
            <v>1.6</v>
          </cell>
          <cell r="BH21">
            <v>1.1213</v>
          </cell>
          <cell r="BI21">
            <v>1</v>
          </cell>
          <cell r="BJ21">
            <v>1</v>
          </cell>
          <cell r="BL21">
            <v>1.05</v>
          </cell>
          <cell r="BM21">
            <v>1.8037000000000001</v>
          </cell>
          <cell r="BN21">
            <v>1.762</v>
          </cell>
          <cell r="BQ21">
            <v>2</v>
          </cell>
          <cell r="BR21">
            <v>1</v>
          </cell>
          <cell r="BS21">
            <v>5.8499999999999996E-2</v>
          </cell>
          <cell r="BT21">
            <v>42865</v>
          </cell>
          <cell r="CF21">
            <v>0.97689999999999999</v>
          </cell>
          <cell r="CG21">
            <v>595.17999999999995</v>
          </cell>
          <cell r="CH21">
            <v>609.25</v>
          </cell>
        </row>
        <row r="22">
          <cell r="C22">
            <v>380157</v>
          </cell>
          <cell r="D22">
            <v>1.276</v>
          </cell>
          <cell r="F22">
            <v>479261033.45999998</v>
          </cell>
          <cell r="G22">
            <v>6454328.3822120437</v>
          </cell>
          <cell r="H22">
            <v>5775126.9965168862</v>
          </cell>
          <cell r="I22">
            <v>21114722.352432828</v>
          </cell>
          <cell r="J22">
            <v>19646123.519651879</v>
          </cell>
          <cell r="K22">
            <v>68728031.517707184</v>
          </cell>
          <cell r="L22">
            <v>66307754.284857549</v>
          </cell>
          <cell r="M22">
            <v>68596463.708148554</v>
          </cell>
          <cell r="N22">
            <v>135104174.50442594</v>
          </cell>
          <cell r="O22">
            <v>23449391.130747031</v>
          </cell>
          <cell r="P22">
            <v>64084917.063300095</v>
          </cell>
          <cell r="Q22">
            <v>375596421.20689654</v>
          </cell>
          <cell r="R22">
            <v>5058251.0832382785</v>
          </cell>
          <cell r="S22">
            <v>4525961.5960163688</v>
          </cell>
          <cell r="T22">
            <v>16547588.050495947</v>
          </cell>
          <cell r="U22">
            <v>15396648.526372945</v>
          </cell>
          <cell r="V22">
            <v>53862093.665914722</v>
          </cell>
          <cell r="W22">
            <v>51965324.674653247</v>
          </cell>
          <cell r="X22">
            <v>53758984.097295105</v>
          </cell>
          <cell r="Y22">
            <v>105881014.50190121</v>
          </cell>
          <cell r="Z22">
            <v>18377265.776447516</v>
          </cell>
          <cell r="AA22">
            <v>50223289.234561205</v>
          </cell>
          <cell r="AB22">
            <v>72042</v>
          </cell>
          <cell r="AC22">
            <v>415</v>
          </cell>
          <cell r="AD22">
            <v>341</v>
          </cell>
          <cell r="AE22">
            <v>1797</v>
          </cell>
          <cell r="AF22">
            <v>1740</v>
          </cell>
          <cell r="AG22">
            <v>7734</v>
          </cell>
          <cell r="AH22">
            <v>7351</v>
          </cell>
          <cell r="AI22">
            <v>19643</v>
          </cell>
          <cell r="AJ22">
            <v>22287</v>
          </cell>
          <cell r="AK22">
            <v>3441</v>
          </cell>
          <cell r="AL22">
            <v>7293</v>
          </cell>
          <cell r="AM22">
            <v>434.46464239251236</v>
          </cell>
          <cell r="AN22">
            <v>1015.7130689233491</v>
          </cell>
          <cell r="AO22">
            <v>1106.0512209228662</v>
          </cell>
          <cell r="AP22">
            <v>767.37099102652326</v>
          </cell>
          <cell r="AQ22">
            <v>737.38738153127122</v>
          </cell>
          <cell r="AR22">
            <v>580.36046101537283</v>
          </cell>
          <cell r="AS22">
            <v>589.0958676217889</v>
          </cell>
          <cell r="AT22">
            <v>228.06675871512797</v>
          </cell>
          <cell r="AU22">
            <v>395.89975659166487</v>
          </cell>
          <cell r="AV22">
            <v>445.05632511013067</v>
          </cell>
          <cell r="AW22">
            <v>573.87551115865904</v>
          </cell>
          <cell r="AX22">
            <v>2.7968999999999999</v>
          </cell>
          <cell r="AY22">
            <v>3.0455999999999999</v>
          </cell>
          <cell r="AZ22">
            <v>2.113</v>
          </cell>
          <cell r="BA22">
            <v>2.0305</v>
          </cell>
          <cell r="BB22">
            <v>1.5981000000000001</v>
          </cell>
          <cell r="BC22">
            <v>1.6221000000000001</v>
          </cell>
          <cell r="BD22">
            <v>0.628</v>
          </cell>
          <cell r="BE22">
            <v>1.0901000000000001</v>
          </cell>
          <cell r="BF22">
            <v>1.6</v>
          </cell>
          <cell r="BG22">
            <v>1.6</v>
          </cell>
          <cell r="BH22">
            <v>1.2161999999999999</v>
          </cell>
          <cell r="BI22">
            <v>1</v>
          </cell>
          <cell r="BJ22">
            <v>1</v>
          </cell>
          <cell r="BL22">
            <v>1</v>
          </cell>
          <cell r="BM22">
            <v>1.7452000000000001</v>
          </cell>
          <cell r="BN22">
            <v>1.7484</v>
          </cell>
          <cell r="BO22">
            <v>1.7452000000000001</v>
          </cell>
          <cell r="BQ22">
            <v>3</v>
          </cell>
          <cell r="BR22">
            <v>0</v>
          </cell>
          <cell r="BS22">
            <v>0</v>
          </cell>
          <cell r="BT22">
            <v>70747</v>
          </cell>
          <cell r="CF22">
            <v>1.0018</v>
          </cell>
          <cell r="CG22">
            <v>488.04</v>
          </cell>
          <cell r="CH22">
            <v>487.15</v>
          </cell>
        </row>
        <row r="23">
          <cell r="C23">
            <v>380133</v>
          </cell>
          <cell r="D23">
            <v>1.276</v>
          </cell>
          <cell r="F23">
            <v>226172083.34999999</v>
          </cell>
          <cell r="G23">
            <v>2576572.4370413683</v>
          </cell>
          <cell r="H23">
            <v>2606661.9222232504</v>
          </cell>
          <cell r="I23">
            <v>8134280.5411444874</v>
          </cell>
          <cell r="J23">
            <v>6982361.5131176505</v>
          </cell>
          <cell r="K23">
            <v>29681758.355412047</v>
          </cell>
          <cell r="L23">
            <v>28374112.641252153</v>
          </cell>
          <cell r="M23">
            <v>38902826.788836643</v>
          </cell>
          <cell r="N23">
            <v>76060023.997480229</v>
          </cell>
          <cell r="O23">
            <v>7631882.4336584909</v>
          </cell>
          <cell r="P23">
            <v>25221602.719833672</v>
          </cell>
          <cell r="Q23">
            <v>177250849.02037618</v>
          </cell>
          <cell r="R23">
            <v>2019257.3958004455</v>
          </cell>
          <cell r="S23">
            <v>2042838.4970401649</v>
          </cell>
          <cell r="T23">
            <v>6374828.0103013227</v>
          </cell>
          <cell r="U23">
            <v>5472070.151346121</v>
          </cell>
          <cell r="V23">
            <v>23261566.109257091</v>
          </cell>
          <cell r="W23">
            <v>22236765.392830841</v>
          </cell>
          <cell r="X23">
            <v>30488108.768680755</v>
          </cell>
          <cell r="Y23">
            <v>59608169.277022123</v>
          </cell>
          <cell r="Z23">
            <v>5981099.0859392565</v>
          </cell>
          <cell r="AA23">
            <v>19766146.332158051</v>
          </cell>
          <cell r="AB23">
            <v>38718</v>
          </cell>
          <cell r="AC23">
            <v>231</v>
          </cell>
          <cell r="AD23">
            <v>195</v>
          </cell>
          <cell r="AE23">
            <v>1002</v>
          </cell>
          <cell r="AF23">
            <v>974</v>
          </cell>
          <cell r="AG23">
            <v>4449</v>
          </cell>
          <cell r="AH23">
            <v>4286</v>
          </cell>
          <cell r="AI23">
            <v>11264</v>
          </cell>
          <cell r="AJ23">
            <v>11739</v>
          </cell>
          <cell r="AK23">
            <v>1511</v>
          </cell>
          <cell r="AL23">
            <v>3067</v>
          </cell>
          <cell r="AM23">
            <v>381.49966643502626</v>
          </cell>
          <cell r="AN23">
            <v>728.44783398284471</v>
          </cell>
          <cell r="AO23">
            <v>873.00790471801918</v>
          </cell>
          <cell r="AP23">
            <v>530.1753168913275</v>
          </cell>
          <cell r="AQ23">
            <v>468.17848659703293</v>
          </cell>
          <cell r="AR23">
            <v>435.70776409037779</v>
          </cell>
          <cell r="AS23">
            <v>432.3527257899915</v>
          </cell>
          <cell r="AT23">
            <v>225.55714938950607</v>
          </cell>
          <cell r="AU23">
            <v>423.14911319122956</v>
          </cell>
          <cell r="AV23">
            <v>329.86427784796251</v>
          </cell>
          <cell r="AW23">
            <v>537.06516498636165</v>
          </cell>
          <cell r="AX23">
            <v>2.0059</v>
          </cell>
          <cell r="AY23">
            <v>2.4039000000000001</v>
          </cell>
          <cell r="AZ23">
            <v>1.4599</v>
          </cell>
          <cell r="BA23">
            <v>1.2891999999999999</v>
          </cell>
          <cell r="BB23">
            <v>1.1998</v>
          </cell>
          <cell r="BC23">
            <v>1.1904999999999999</v>
          </cell>
          <cell r="BD23">
            <v>0.62109999999999999</v>
          </cell>
          <cell r="BE23">
            <v>1.1652</v>
          </cell>
          <cell r="BF23">
            <v>1.6</v>
          </cell>
          <cell r="BG23">
            <v>1.6</v>
          </cell>
          <cell r="BH23">
            <v>1.0871</v>
          </cell>
          <cell r="BI23">
            <v>1</v>
          </cell>
          <cell r="BJ23">
            <v>1</v>
          </cell>
          <cell r="BL23">
            <v>1.05</v>
          </cell>
          <cell r="BM23">
            <v>1.7452000000000001</v>
          </cell>
          <cell r="BN23">
            <v>1.7393000000000001</v>
          </cell>
          <cell r="BQ23">
            <v>3</v>
          </cell>
          <cell r="BR23">
            <v>1</v>
          </cell>
          <cell r="BS23">
            <v>7.5900000000000079E-2</v>
          </cell>
          <cell r="BT23">
            <v>38006</v>
          </cell>
          <cell r="CF23">
            <v>0.99660000000000004</v>
          </cell>
          <cell r="CG23">
            <v>455.66</v>
          </cell>
          <cell r="CH23">
            <v>457.21</v>
          </cell>
        </row>
        <row r="24">
          <cell r="C24">
            <v>380149</v>
          </cell>
          <cell r="D24">
            <v>1.276</v>
          </cell>
          <cell r="F24">
            <v>335124272.11000001</v>
          </cell>
          <cell r="G24">
            <v>5212364.7678099601</v>
          </cell>
          <cell r="H24">
            <v>5231871.8409320237</v>
          </cell>
          <cell r="I24">
            <v>18521852.324549634</v>
          </cell>
          <cell r="J24">
            <v>17584355.68135538</v>
          </cell>
          <cell r="K24">
            <v>52707633.806627803</v>
          </cell>
          <cell r="L24">
            <v>52282961.134092987</v>
          </cell>
          <cell r="M24">
            <v>41782199.929086857</v>
          </cell>
          <cell r="N24">
            <v>92203739.369077757</v>
          </cell>
          <cell r="O24">
            <v>13532120.606477551</v>
          </cell>
          <cell r="P24">
            <v>36065172.649990015</v>
          </cell>
          <cell r="Q24">
            <v>262636576.88871473</v>
          </cell>
          <cell r="R24">
            <v>4084925.3666222258</v>
          </cell>
          <cell r="S24">
            <v>4100213.0414827773</v>
          </cell>
          <cell r="T24">
            <v>14515558.24807965</v>
          </cell>
          <cell r="U24">
            <v>13780843.010466598</v>
          </cell>
          <cell r="V24">
            <v>41306923.045946553</v>
          </cell>
          <cell r="W24">
            <v>40974107.471859708</v>
          </cell>
          <cell r="X24">
            <v>32744670.79082042</v>
          </cell>
          <cell r="Y24">
            <v>72259983.831565633</v>
          </cell>
          <cell r="Z24">
            <v>10605110.193164226</v>
          </cell>
          <cell r="AA24">
            <v>28264241.888706908</v>
          </cell>
          <cell r="AB24">
            <v>50177</v>
          </cell>
          <cell r="AC24">
            <v>264</v>
          </cell>
          <cell r="AD24">
            <v>256</v>
          </cell>
          <cell r="AE24">
            <v>1257</v>
          </cell>
          <cell r="AF24">
            <v>1230</v>
          </cell>
          <cell r="AG24">
            <v>5573</v>
          </cell>
          <cell r="AH24">
            <v>5303</v>
          </cell>
          <cell r="AI24">
            <v>13411</v>
          </cell>
          <cell r="AJ24">
            <v>15906</v>
          </cell>
          <cell r="AK24">
            <v>2218</v>
          </cell>
          <cell r="AL24">
            <v>4759</v>
          </cell>
          <cell r="AM24">
            <v>436.1835384218445</v>
          </cell>
          <cell r="AN24">
            <v>1289.4335121913591</v>
          </cell>
          <cell r="AO24">
            <v>1334.7047661076749</v>
          </cell>
          <cell r="AP24">
            <v>962.31491965524071</v>
          </cell>
          <cell r="AQ24">
            <v>933.6614505736178</v>
          </cell>
          <cell r="AR24">
            <v>617.66437953745071</v>
          </cell>
          <cell r="AS24">
            <v>643.882511029287</v>
          </cell>
          <cell r="AT24">
            <v>203.4689856014989</v>
          </cell>
          <cell r="AU24">
            <v>378.57822955470488</v>
          </cell>
          <cell r="AV24">
            <v>398.44868474467336</v>
          </cell>
          <cell r="AW24">
            <v>494.92613799654873</v>
          </cell>
          <cell r="AX24">
            <v>3.5506000000000002</v>
          </cell>
          <cell r="AY24">
            <v>3.6751999999999998</v>
          </cell>
          <cell r="AZ24">
            <v>2.6497999999999999</v>
          </cell>
          <cell r="BA24">
            <v>2.5709</v>
          </cell>
          <cell r="BB24">
            <v>1.7008000000000001</v>
          </cell>
          <cell r="BC24">
            <v>1.7729999999999999</v>
          </cell>
          <cell r="BD24">
            <v>0.56030000000000002</v>
          </cell>
          <cell r="BE24">
            <v>1.0425</v>
          </cell>
          <cell r="BF24">
            <v>1.6</v>
          </cell>
          <cell r="BG24">
            <v>1.6</v>
          </cell>
          <cell r="BH24">
            <v>1.2458</v>
          </cell>
          <cell r="BI24">
            <v>1</v>
          </cell>
          <cell r="BJ24">
            <v>1</v>
          </cell>
          <cell r="BL24">
            <v>1.05</v>
          </cell>
          <cell r="BM24">
            <v>1.6693</v>
          </cell>
          <cell r="BN24">
            <v>1.6869000000000001</v>
          </cell>
          <cell r="BO24">
            <v>1.6693</v>
          </cell>
          <cell r="BQ24">
            <v>4</v>
          </cell>
          <cell r="BR24">
            <v>0</v>
          </cell>
          <cell r="BS24">
            <v>0</v>
          </cell>
          <cell r="BT24">
            <v>48780</v>
          </cell>
          <cell r="CF24">
            <v>1.0105</v>
          </cell>
          <cell r="CG24">
            <v>506.44</v>
          </cell>
          <cell r="CH24">
            <v>501.17</v>
          </cell>
        </row>
        <row r="25">
          <cell r="C25">
            <v>380378</v>
          </cell>
          <cell r="D25">
            <v>1.581</v>
          </cell>
          <cell r="F25">
            <v>206527644.78999996</v>
          </cell>
          <cell r="G25">
            <v>6409981.0543859443</v>
          </cell>
          <cell r="H25">
            <v>6127496.9972228222</v>
          </cell>
          <cell r="I25">
            <v>27491327.126862224</v>
          </cell>
          <cell r="J25">
            <v>25657306.695631992</v>
          </cell>
          <cell r="K25">
            <v>71085953.437783897</v>
          </cell>
          <cell r="L25">
            <v>68287560.736562178</v>
          </cell>
          <cell r="M25">
            <v>218575.15623807636</v>
          </cell>
          <cell r="N25">
            <v>930745.92168885528</v>
          </cell>
          <cell r="O25">
            <v>68728.062657162271</v>
          </cell>
          <cell r="P25">
            <v>249969.60096683988</v>
          </cell>
          <cell r="Q25">
            <v>130631021.372549</v>
          </cell>
          <cell r="R25">
            <v>4054383.9686185606</v>
          </cell>
          <cell r="S25">
            <v>3875709.6756627592</v>
          </cell>
          <cell r="T25">
            <v>17388568.707692742</v>
          </cell>
          <cell r="U25">
            <v>16228530.48427071</v>
          </cell>
          <cell r="V25">
            <v>44962652.395815246</v>
          </cell>
          <cell r="W25">
            <v>43192638.037041225</v>
          </cell>
          <cell r="X25">
            <v>138251.20571668335</v>
          </cell>
          <cell r="Y25">
            <v>588707.09784241323</v>
          </cell>
          <cell r="Z25">
            <v>43471.260377711747</v>
          </cell>
          <cell r="AA25">
            <v>158108.53951096768</v>
          </cell>
          <cell r="AB25">
            <v>18653</v>
          </cell>
          <cell r="AC25">
            <v>363</v>
          </cell>
          <cell r="AD25">
            <v>296</v>
          </cell>
          <cell r="AE25">
            <v>1666</v>
          </cell>
          <cell r="AF25">
            <v>1607</v>
          </cell>
          <cell r="AG25">
            <v>7490</v>
          </cell>
          <cell r="AH25">
            <v>7226</v>
          </cell>
          <cell r="AI25">
            <v>3</v>
          </cell>
          <cell r="AJ25">
            <v>2</v>
          </cell>
          <cell r="AK25">
            <v>0</v>
          </cell>
          <cell r="AL25">
            <v>0</v>
          </cell>
          <cell r="AM25">
            <v>583.60148221264228</v>
          </cell>
          <cell r="AN25">
            <v>930.75848682703418</v>
          </cell>
          <cell r="AO25">
            <v>1091.1344807609121</v>
          </cell>
          <cell r="AP25">
            <v>869.77634592300637</v>
          </cell>
          <cell r="AQ25">
            <v>841.55416325817839</v>
          </cell>
          <cell r="AR25">
            <v>500.25202932593731</v>
          </cell>
          <cell r="AS25">
            <v>498.11603972969397</v>
          </cell>
          <cell r="AT25">
            <v>3840.3112699078706</v>
          </cell>
          <cell r="AU25">
            <v>24529.46241010055</v>
          </cell>
          <cell r="AV25">
            <v>0</v>
          </cell>
          <cell r="AW25">
            <v>0</v>
          </cell>
          <cell r="AX25">
            <v>2.5629</v>
          </cell>
          <cell r="AY25">
            <v>3.0045000000000002</v>
          </cell>
          <cell r="AZ25">
            <v>2.395</v>
          </cell>
          <cell r="BA25">
            <v>2.3172999999999999</v>
          </cell>
          <cell r="BB25">
            <v>1.3774999999999999</v>
          </cell>
          <cell r="BC25">
            <v>1.3715999999999999</v>
          </cell>
          <cell r="BD25">
            <v>10.5747</v>
          </cell>
          <cell r="BE25">
            <v>67.544300000000007</v>
          </cell>
          <cell r="BF25">
            <v>1.6</v>
          </cell>
          <cell r="BG25">
            <v>1.6</v>
          </cell>
          <cell r="BH25">
            <v>1.6045</v>
          </cell>
          <cell r="BI25">
            <v>1</v>
          </cell>
          <cell r="BJ25">
            <v>1</v>
          </cell>
          <cell r="BL25">
            <v>1</v>
          </cell>
          <cell r="BM25">
            <v>1.6693</v>
          </cell>
          <cell r="BN25">
            <v>1.6216999999999999</v>
          </cell>
          <cell r="BQ25">
            <v>4</v>
          </cell>
          <cell r="BR25">
            <v>1</v>
          </cell>
          <cell r="BS25">
            <v>0.11070000000000002</v>
          </cell>
          <cell r="BT25">
            <v>18034.5</v>
          </cell>
          <cell r="CF25">
            <v>0.97150000000000003</v>
          </cell>
          <cell r="CG25">
            <v>739.95</v>
          </cell>
          <cell r="CH25">
            <v>761.67</v>
          </cell>
        </row>
        <row r="26">
          <cell r="C26">
            <v>380245</v>
          </cell>
          <cell r="D26">
            <v>1.276</v>
          </cell>
          <cell r="F26">
            <v>166181478</v>
          </cell>
          <cell r="G26">
            <v>2030105.6402401694</v>
          </cell>
          <cell r="H26">
            <v>2018785.283996423</v>
          </cell>
          <cell r="I26">
            <v>7586189.5505327433</v>
          </cell>
          <cell r="J26">
            <v>7156118.4239230044</v>
          </cell>
          <cell r="K26">
            <v>27718182.495505638</v>
          </cell>
          <cell r="L26">
            <v>26714517.243695509</v>
          </cell>
          <cell r="M26">
            <v>25254942.82905212</v>
          </cell>
          <cell r="N26">
            <v>48751924.822961673</v>
          </cell>
          <cell r="O26">
            <v>6721908.6978694955</v>
          </cell>
          <cell r="P26">
            <v>12228803.012223225</v>
          </cell>
          <cell r="Q26">
            <v>130236268.02507837</v>
          </cell>
          <cell r="R26">
            <v>1590991.8810659635</v>
          </cell>
          <cell r="S26">
            <v>1582120.1285238424</v>
          </cell>
          <cell r="T26">
            <v>5945289.6164049711</v>
          </cell>
          <cell r="U26">
            <v>5608243.2789365239</v>
          </cell>
          <cell r="V26">
            <v>21722713.554471504</v>
          </cell>
          <cell r="W26">
            <v>20936142.04051372</v>
          </cell>
          <cell r="X26">
            <v>19792274.944398213</v>
          </cell>
          <cell r="Y26">
            <v>38206837.635549903</v>
          </cell>
          <cell r="Z26">
            <v>5267953.5249760933</v>
          </cell>
          <cell r="AA26">
            <v>9583701.4202376362</v>
          </cell>
          <cell r="AB26">
            <v>19331</v>
          </cell>
          <cell r="AC26">
            <v>121</v>
          </cell>
          <cell r="AD26">
            <v>101</v>
          </cell>
          <cell r="AE26">
            <v>595</v>
          </cell>
          <cell r="AF26">
            <v>589</v>
          </cell>
          <cell r="AG26">
            <v>2073</v>
          </cell>
          <cell r="AH26">
            <v>1948</v>
          </cell>
          <cell r="AI26">
            <v>5729</v>
          </cell>
          <cell r="AJ26">
            <v>5922</v>
          </cell>
          <cell r="AK26">
            <v>863</v>
          </cell>
          <cell r="AL26">
            <v>1390</v>
          </cell>
          <cell r="AM26">
            <v>561.43098315778786</v>
          </cell>
          <cell r="AN26">
            <v>1095.7244359958427</v>
          </cell>
          <cell r="AO26">
            <v>1305.3796439965697</v>
          </cell>
          <cell r="AP26">
            <v>832.67361574299321</v>
          </cell>
          <cell r="AQ26">
            <v>793.46962067579568</v>
          </cell>
          <cell r="AR26">
            <v>873.23981164461748</v>
          </cell>
          <cell r="AS26">
            <v>895.62551508015565</v>
          </cell>
          <cell r="AT26">
            <v>287.89601071155835</v>
          </cell>
          <cell r="AU26">
            <v>537.63984064434737</v>
          </cell>
          <cell r="AV26">
            <v>508.68612639784601</v>
          </cell>
          <cell r="AW26">
            <v>574.56243526604533</v>
          </cell>
          <cell r="AX26">
            <v>3.0171999999999999</v>
          </cell>
          <cell r="AY26">
            <v>3.5945</v>
          </cell>
          <cell r="AZ26">
            <v>2.2928999999999999</v>
          </cell>
          <cell r="BA26">
            <v>2.1848999999999998</v>
          </cell>
          <cell r="BB26">
            <v>2.4045999999999998</v>
          </cell>
          <cell r="BC26">
            <v>2.4662000000000002</v>
          </cell>
          <cell r="BD26">
            <v>0.79279999999999995</v>
          </cell>
          <cell r="BE26">
            <v>1.4803999999999999</v>
          </cell>
          <cell r="BF26">
            <v>1.6</v>
          </cell>
          <cell r="BG26">
            <v>1.6</v>
          </cell>
          <cell r="BH26">
            <v>1.5561</v>
          </cell>
          <cell r="BI26">
            <v>1</v>
          </cell>
          <cell r="BJ26">
            <v>1</v>
          </cell>
          <cell r="BL26">
            <v>1.115</v>
          </cell>
          <cell r="BM26">
            <v>1.5586</v>
          </cell>
          <cell r="BN26">
            <v>1.5611999999999999</v>
          </cell>
          <cell r="BO26">
            <v>1.5586</v>
          </cell>
          <cell r="BQ26">
            <v>5</v>
          </cell>
          <cell r="BR26">
            <v>0</v>
          </cell>
          <cell r="BS26">
            <v>0</v>
          </cell>
          <cell r="BT26">
            <v>18795.5</v>
          </cell>
          <cell r="CF26">
            <v>1.0017</v>
          </cell>
          <cell r="CG26">
            <v>621.71</v>
          </cell>
          <cell r="CH26">
            <v>620.66</v>
          </cell>
        </row>
        <row r="27">
          <cell r="C27">
            <v>380246</v>
          </cell>
          <cell r="D27">
            <v>1.276</v>
          </cell>
          <cell r="F27">
            <v>115020435.47000001</v>
          </cell>
          <cell r="G27">
            <v>1379050.4005780425</v>
          </cell>
          <cell r="H27">
            <v>958752.70278488193</v>
          </cell>
          <cell r="I27">
            <v>4353444.9268549737</v>
          </cell>
          <cell r="J27">
            <v>4600612.8058164762</v>
          </cell>
          <cell r="K27">
            <v>18811458.23285849</v>
          </cell>
          <cell r="L27">
            <v>17833888.585584696</v>
          </cell>
          <cell r="M27">
            <v>19728971.164288141</v>
          </cell>
          <cell r="N27">
            <v>34706006.47203704</v>
          </cell>
          <cell r="O27">
            <v>4299107.4258543449</v>
          </cell>
          <cell r="P27">
            <v>8349142.7533429302</v>
          </cell>
          <cell r="Q27">
            <v>90141407.108150482</v>
          </cell>
          <cell r="R27">
            <v>1080760.5020204096</v>
          </cell>
          <cell r="S27">
            <v>751373.59152420214</v>
          </cell>
          <cell r="T27">
            <v>3411790.6950274087</v>
          </cell>
          <cell r="U27">
            <v>3605495.9293232569</v>
          </cell>
          <cell r="V27">
            <v>14742522.126064647</v>
          </cell>
          <cell r="W27">
            <v>13976401.712840671</v>
          </cell>
          <cell r="X27">
            <v>15461576.147561239</v>
          </cell>
          <cell r="Y27">
            <v>27199064.633257866</v>
          </cell>
          <cell r="Z27">
            <v>3369206.4465943142</v>
          </cell>
          <cell r="AA27">
            <v>6543215.3239364652</v>
          </cell>
          <cell r="AB27">
            <v>10129</v>
          </cell>
          <cell r="AC27">
            <v>52</v>
          </cell>
          <cell r="AD27">
            <v>47</v>
          </cell>
          <cell r="AE27">
            <v>271</v>
          </cell>
          <cell r="AF27">
            <v>279</v>
          </cell>
          <cell r="AG27">
            <v>1172</v>
          </cell>
          <cell r="AH27">
            <v>1084</v>
          </cell>
          <cell r="AI27">
            <v>3122</v>
          </cell>
          <cell r="AJ27">
            <v>2866</v>
          </cell>
          <cell r="AK27">
            <v>490</v>
          </cell>
          <cell r="AL27">
            <v>746</v>
          </cell>
          <cell r="AM27">
            <v>741.6116028906315</v>
          </cell>
          <cell r="AN27">
            <v>1731.9879840070666</v>
          </cell>
          <cell r="AO27">
            <v>1332.2226800074507</v>
          </cell>
          <cell r="AP27">
            <v>1049.1361300822289</v>
          </cell>
          <cell r="AQ27">
            <v>1076.9103731550947</v>
          </cell>
          <cell r="AR27">
            <v>1048.2453161308765</v>
          </cell>
          <cell r="AS27">
            <v>1074.4466261408879</v>
          </cell>
          <cell r="AT27">
            <v>412.70489396650754</v>
          </cell>
          <cell r="AU27">
            <v>790.85440315357835</v>
          </cell>
          <cell r="AV27">
            <v>572.99429363848878</v>
          </cell>
          <cell r="AW27">
            <v>730.92217648977487</v>
          </cell>
          <cell r="AX27">
            <v>4.7691999999999997</v>
          </cell>
          <cell r="AY27">
            <v>3.6684000000000001</v>
          </cell>
          <cell r="AZ27">
            <v>2.8889</v>
          </cell>
          <cell r="BA27">
            <v>2.9653999999999998</v>
          </cell>
          <cell r="BB27">
            <v>2.8864000000000001</v>
          </cell>
          <cell r="BC27">
            <v>2.9586000000000001</v>
          </cell>
          <cell r="BD27">
            <v>1.1364000000000001</v>
          </cell>
          <cell r="BE27">
            <v>2.1777000000000002</v>
          </cell>
          <cell r="BF27">
            <v>1.6</v>
          </cell>
          <cell r="BG27">
            <v>2.0127000000000002</v>
          </cell>
          <cell r="BH27">
            <v>2.0432000000000001</v>
          </cell>
          <cell r="BI27">
            <v>1</v>
          </cell>
          <cell r="BJ27">
            <v>1</v>
          </cell>
          <cell r="BL27">
            <v>1.115</v>
          </cell>
          <cell r="BM27">
            <v>1.5586</v>
          </cell>
          <cell r="BN27">
            <v>1.5537000000000001</v>
          </cell>
          <cell r="BQ27">
            <v>5</v>
          </cell>
          <cell r="BR27">
            <v>1</v>
          </cell>
          <cell r="BS27">
            <v>6.1800000000000077E-2</v>
          </cell>
          <cell r="BT27">
            <v>9930</v>
          </cell>
          <cell r="CF27">
            <v>0.99690000000000001</v>
          </cell>
          <cell r="CG27">
            <v>812.41</v>
          </cell>
          <cell r="CH27">
            <v>814.95</v>
          </cell>
        </row>
        <row r="28">
          <cell r="C28">
            <v>380165</v>
          </cell>
          <cell r="D28">
            <v>1.276</v>
          </cell>
          <cell r="F28">
            <v>375960675.27999991</v>
          </cell>
          <cell r="G28">
            <v>5342686.34934997</v>
          </cell>
          <cell r="H28">
            <v>5021884.0374246379</v>
          </cell>
          <cell r="I28">
            <v>18651608.118474785</v>
          </cell>
          <cell r="J28">
            <v>17166037.658625685</v>
          </cell>
          <cell r="K28">
            <v>52378041.695132419</v>
          </cell>
          <cell r="L28">
            <v>51509571.69429104</v>
          </cell>
          <cell r="M28">
            <v>52561764.883585051</v>
          </cell>
          <cell r="N28">
            <v>112343274.33083202</v>
          </cell>
          <cell r="O28">
            <v>16911288.330631115</v>
          </cell>
          <cell r="P28">
            <v>44074518.181653216</v>
          </cell>
          <cell r="Q28">
            <v>294640027.64890277</v>
          </cell>
          <cell r="R28">
            <v>4187058.2675156505</v>
          </cell>
          <cell r="S28">
            <v>3935645.7973547317</v>
          </cell>
          <cell r="T28">
            <v>14617247.741751399</v>
          </cell>
          <cell r="U28">
            <v>13453007.569455866</v>
          </cell>
          <cell r="V28">
            <v>41048622.018128857</v>
          </cell>
          <cell r="W28">
            <v>40368002.895212412</v>
          </cell>
          <cell r="X28">
            <v>41192605.708138756</v>
          </cell>
          <cell r="Y28">
            <v>88043318.441090927</v>
          </cell>
          <cell r="Z28">
            <v>13253360.760682691</v>
          </cell>
          <cell r="AA28">
            <v>34541158.449571483</v>
          </cell>
          <cell r="AB28">
            <v>56804</v>
          </cell>
          <cell r="AC28">
            <v>295</v>
          </cell>
          <cell r="AD28">
            <v>265</v>
          </cell>
          <cell r="AE28">
            <v>1472</v>
          </cell>
          <cell r="AF28">
            <v>1399</v>
          </cell>
          <cell r="AG28">
            <v>6200</v>
          </cell>
          <cell r="AH28">
            <v>5796</v>
          </cell>
          <cell r="AI28">
            <v>16315</v>
          </cell>
          <cell r="AJ28">
            <v>17298</v>
          </cell>
          <cell r="AK28">
            <v>2659</v>
          </cell>
          <cell r="AL28">
            <v>5105</v>
          </cell>
          <cell r="AM28">
            <v>432.24659596874454</v>
          </cell>
          <cell r="AN28">
            <v>1182.7848213321047</v>
          </cell>
          <cell r="AO28">
            <v>1237.6244645769596</v>
          </cell>
          <cell r="AP28">
            <v>827.51628972777394</v>
          </cell>
          <cell r="AQ28">
            <v>801.34665055133826</v>
          </cell>
          <cell r="AR28">
            <v>551.72879056624811</v>
          </cell>
          <cell r="AS28">
            <v>580.40031767903747</v>
          </cell>
          <cell r="AT28">
            <v>210.40252174961054</v>
          </cell>
          <cell r="AU28">
            <v>424.14979786242594</v>
          </cell>
          <cell r="AV28">
            <v>415.36168862613425</v>
          </cell>
          <cell r="AW28">
            <v>563.84522444615538</v>
          </cell>
          <cell r="AX28">
            <v>3.2568999999999999</v>
          </cell>
          <cell r="AY28">
            <v>3.4079000000000002</v>
          </cell>
          <cell r="AZ28">
            <v>2.2786</v>
          </cell>
          <cell r="BA28">
            <v>2.2065999999999999</v>
          </cell>
          <cell r="BB28">
            <v>1.5192000000000001</v>
          </cell>
          <cell r="BC28">
            <v>1.5982000000000001</v>
          </cell>
          <cell r="BD28">
            <v>0.57940000000000003</v>
          </cell>
          <cell r="BE28">
            <v>1.1678999999999999</v>
          </cell>
          <cell r="BF28">
            <v>1.6</v>
          </cell>
          <cell r="BG28">
            <v>1.6</v>
          </cell>
          <cell r="BH28">
            <v>1.2158</v>
          </cell>
          <cell r="BI28">
            <v>1</v>
          </cell>
          <cell r="BJ28">
            <v>1</v>
          </cell>
          <cell r="BL28">
            <v>1.05</v>
          </cell>
          <cell r="BM28">
            <v>1.4967999999999999</v>
          </cell>
          <cell r="BN28">
            <v>1.5039</v>
          </cell>
          <cell r="BO28">
            <v>1.4967999999999999</v>
          </cell>
          <cell r="BQ28">
            <v>6</v>
          </cell>
          <cell r="BR28">
            <v>0</v>
          </cell>
          <cell r="BS28">
            <v>0</v>
          </cell>
          <cell r="BT28">
            <v>55609</v>
          </cell>
          <cell r="CF28">
            <v>1.0047999999999999</v>
          </cell>
          <cell r="CG28">
            <v>440.65</v>
          </cell>
          <cell r="CH28">
            <v>438.56</v>
          </cell>
        </row>
        <row r="29">
          <cell r="C29">
            <v>380122</v>
          </cell>
          <cell r="D29">
            <v>1.5780000000000001</v>
          </cell>
          <cell r="F29">
            <v>282320484.95000005</v>
          </cell>
          <cell r="G29">
            <v>15186057.620518995</v>
          </cell>
          <cell r="H29">
            <v>14555329.000921357</v>
          </cell>
          <cell r="I29">
            <v>38327147.224627517</v>
          </cell>
          <cell r="J29">
            <v>34379179.164424941</v>
          </cell>
          <cell r="K29">
            <v>91373452.234112144</v>
          </cell>
          <cell r="L29">
            <v>88499319.705395103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178910319.99366289</v>
          </cell>
          <cell r="R29">
            <v>9623610.6593909971</v>
          </cell>
          <cell r="S29">
            <v>9223909.3795445859</v>
          </cell>
          <cell r="T29">
            <v>24288432.968711987</v>
          </cell>
          <cell r="U29">
            <v>21786552.068710353</v>
          </cell>
          <cell r="V29">
            <v>57904595.839107819</v>
          </cell>
          <cell r="W29">
            <v>56083219.078197144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29895</v>
          </cell>
          <cell r="AC29">
            <v>620</v>
          </cell>
          <cell r="AD29">
            <v>590</v>
          </cell>
          <cell r="AE29">
            <v>3007</v>
          </cell>
          <cell r="AF29">
            <v>2842</v>
          </cell>
          <cell r="AG29">
            <v>11694</v>
          </cell>
          <cell r="AH29">
            <v>11125</v>
          </cell>
          <cell r="AI29">
            <v>8</v>
          </cell>
          <cell r="AJ29">
            <v>9</v>
          </cell>
          <cell r="AK29">
            <v>0</v>
          </cell>
          <cell r="AL29">
            <v>0</v>
          </cell>
          <cell r="AM29">
            <v>498.7186262855073</v>
          </cell>
          <cell r="AN29">
            <v>1293.4960563697575</v>
          </cell>
          <cell r="AO29">
            <v>1302.81205925771</v>
          </cell>
          <cell r="AP29">
            <v>673.10810799002286</v>
          </cell>
          <cell r="AQ29">
            <v>638.82688449185878</v>
          </cell>
          <cell r="AR29">
            <v>412.6375052670017</v>
          </cell>
          <cell r="AS29">
            <v>420.09901931233816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3.5617999999999999</v>
          </cell>
          <cell r="AY29">
            <v>3.5874000000000001</v>
          </cell>
          <cell r="AZ29">
            <v>1.8534999999999999</v>
          </cell>
          <cell r="BA29">
            <v>1.7591000000000001</v>
          </cell>
          <cell r="BB29">
            <v>1.1362000000000001</v>
          </cell>
          <cell r="BC29">
            <v>1.1568000000000001</v>
          </cell>
          <cell r="BD29">
            <v>0</v>
          </cell>
          <cell r="BE29">
            <v>0</v>
          </cell>
          <cell r="BF29">
            <v>1.6</v>
          </cell>
          <cell r="BG29">
            <v>1.6</v>
          </cell>
          <cell r="BH29">
            <v>1.3733</v>
          </cell>
          <cell r="BI29">
            <v>1</v>
          </cell>
          <cell r="BJ29">
            <v>1</v>
          </cell>
          <cell r="BL29">
            <v>1</v>
          </cell>
          <cell r="BM29">
            <v>1.4967999999999999</v>
          </cell>
          <cell r="BN29">
            <v>1.4899</v>
          </cell>
          <cell r="BQ29">
            <v>6</v>
          </cell>
          <cell r="BR29">
            <v>0</v>
          </cell>
          <cell r="BS29">
            <v>0</v>
          </cell>
          <cell r="BT29">
            <v>29329</v>
          </cell>
          <cell r="CF29">
            <v>0.99539999999999995</v>
          </cell>
          <cell r="CG29">
            <v>580.75</v>
          </cell>
          <cell r="CH29">
            <v>583.44000000000005</v>
          </cell>
        </row>
        <row r="30">
          <cell r="C30">
            <v>380247</v>
          </cell>
          <cell r="D30">
            <v>1.276</v>
          </cell>
          <cell r="F30">
            <v>163325419.08000004</v>
          </cell>
          <cell r="G30">
            <v>1681529.6309114369</v>
          </cell>
          <cell r="H30">
            <v>1746956.3382332984</v>
          </cell>
          <cell r="I30">
            <v>7003035.1722991122</v>
          </cell>
          <cell r="J30">
            <v>6957584.0669275559</v>
          </cell>
          <cell r="K30">
            <v>26328743.7812461</v>
          </cell>
          <cell r="L30">
            <v>25233886.458172932</v>
          </cell>
          <cell r="M30">
            <v>24316161.893872015</v>
          </cell>
          <cell r="N30">
            <v>49577415.028807543</v>
          </cell>
          <cell r="O30">
            <v>6671883.3693798594</v>
          </cell>
          <cell r="P30">
            <v>13808223.340150181</v>
          </cell>
          <cell r="Q30">
            <v>127997977.33542323</v>
          </cell>
          <cell r="R30">
            <v>1317813.1903694647</v>
          </cell>
          <cell r="S30">
            <v>1369088.0393677887</v>
          </cell>
          <cell r="T30">
            <v>5488272.0786043201</v>
          </cell>
          <cell r="U30">
            <v>5452652.0900686178</v>
          </cell>
          <cell r="V30">
            <v>20633811.740788478</v>
          </cell>
          <cell r="W30">
            <v>19775773.086342424</v>
          </cell>
          <cell r="X30">
            <v>19056553.208363649</v>
          </cell>
          <cell r="Y30">
            <v>38853773.533548228</v>
          </cell>
          <cell r="Z30">
            <v>5228748.7220845288</v>
          </cell>
          <cell r="AA30">
            <v>10821491.645885721</v>
          </cell>
          <cell r="AB30">
            <v>20907</v>
          </cell>
          <cell r="AC30">
            <v>139</v>
          </cell>
          <cell r="AD30">
            <v>140</v>
          </cell>
          <cell r="AE30">
            <v>649</v>
          </cell>
          <cell r="AF30">
            <v>616</v>
          </cell>
          <cell r="AG30">
            <v>2414</v>
          </cell>
          <cell r="AH30">
            <v>2271</v>
          </cell>
          <cell r="AI30">
            <v>6082</v>
          </cell>
          <cell r="AJ30">
            <v>6101</v>
          </cell>
          <cell r="AK30">
            <v>932</v>
          </cell>
          <cell r="AL30">
            <v>1563</v>
          </cell>
          <cell r="AM30">
            <v>510.1878849804022</v>
          </cell>
          <cell r="AN30">
            <v>790.05586952605802</v>
          </cell>
          <cell r="AO30">
            <v>814.9333567665409</v>
          </cell>
          <cell r="AP30">
            <v>704.7087928356857</v>
          </cell>
          <cell r="AQ30">
            <v>737.64232820192342</v>
          </cell>
          <cell r="AR30">
            <v>712.2967322835018</v>
          </cell>
          <cell r="AS30">
            <v>725.66318385228328</v>
          </cell>
          <cell r="AT30">
            <v>261.10590277819313</v>
          </cell>
          <cell r="AU30">
            <v>530.70225555302727</v>
          </cell>
          <cell r="AV30">
            <v>467.52045083016174</v>
          </cell>
          <cell r="AW30">
            <v>576.96159340401584</v>
          </cell>
          <cell r="AX30">
            <v>2.1755</v>
          </cell>
          <cell r="AY30">
            <v>2.2440000000000002</v>
          </cell>
          <cell r="AZ30">
            <v>1.9404999999999999</v>
          </cell>
          <cell r="BA30">
            <v>2.0312000000000001</v>
          </cell>
          <cell r="BB30">
            <v>1.9614</v>
          </cell>
          <cell r="BC30">
            <v>1.9982</v>
          </cell>
          <cell r="BD30">
            <v>0.71899999999999997</v>
          </cell>
          <cell r="BE30">
            <v>1.4613</v>
          </cell>
          <cell r="BF30">
            <v>1.6</v>
          </cell>
          <cell r="BG30">
            <v>1.6</v>
          </cell>
          <cell r="BH30">
            <v>1.4196</v>
          </cell>
          <cell r="BI30">
            <v>1</v>
          </cell>
          <cell r="BJ30">
            <v>1</v>
          </cell>
          <cell r="BL30">
            <v>1.05</v>
          </cell>
          <cell r="BM30">
            <v>1.4967999999999999</v>
          </cell>
          <cell r="BN30">
            <v>1.4876</v>
          </cell>
          <cell r="BQ30">
            <v>6</v>
          </cell>
          <cell r="BR30">
            <v>1</v>
          </cell>
          <cell r="BS30">
            <v>3.2499999999999973E-2</v>
          </cell>
          <cell r="BT30">
            <v>20575</v>
          </cell>
          <cell r="CF30">
            <v>0.99390000000000001</v>
          </cell>
          <cell r="CG30">
            <v>508.92</v>
          </cell>
          <cell r="CH30">
            <v>512.07000000000005</v>
          </cell>
        </row>
        <row r="31">
          <cell r="C31">
            <v>380005</v>
          </cell>
          <cell r="D31">
            <v>1.276</v>
          </cell>
          <cell r="F31">
            <v>417379947.81999999</v>
          </cell>
          <cell r="G31">
            <v>65653.784159783027</v>
          </cell>
          <cell r="H31">
            <v>57109.486498204969</v>
          </cell>
          <cell r="I31">
            <v>151923.6935642295</v>
          </cell>
          <cell r="J31">
            <v>134050.25771721263</v>
          </cell>
          <cell r="K31">
            <v>957783.42300313304</v>
          </cell>
          <cell r="L31">
            <v>751164.67801388749</v>
          </cell>
          <cell r="M31">
            <v>87050529.098525867</v>
          </cell>
          <cell r="N31">
            <v>203743339.90317804</v>
          </cell>
          <cell r="O31">
            <v>30953405.737306379</v>
          </cell>
          <cell r="P31">
            <v>93514987.758033261</v>
          </cell>
          <cell r="Q31">
            <v>327100272.58620691</v>
          </cell>
          <cell r="R31">
            <v>51452.808902651275</v>
          </cell>
          <cell r="S31">
            <v>44756.650860662201</v>
          </cell>
          <cell r="T31">
            <v>119062.45577133974</v>
          </cell>
          <cell r="U31">
            <v>105055.06090690645</v>
          </cell>
          <cell r="V31">
            <v>750613.96787079389</v>
          </cell>
          <cell r="W31">
            <v>588687.05173502152</v>
          </cell>
          <cell r="X31">
            <v>68221417.788813367</v>
          </cell>
          <cell r="Y31">
            <v>159673463.87396398</v>
          </cell>
          <cell r="Z31">
            <v>24258154.966541048</v>
          </cell>
          <cell r="AA31">
            <v>73287607.960841119</v>
          </cell>
          <cell r="AB31">
            <v>101545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</v>
          </cell>
          <cell r="AI31">
            <v>36907</v>
          </cell>
          <cell r="AJ31">
            <v>47757</v>
          </cell>
          <cell r="AK31">
            <v>4884</v>
          </cell>
          <cell r="AL31">
            <v>11996</v>
          </cell>
          <cell r="AM31">
            <v>268.43622087597203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49057.254311251796</v>
          </cell>
          <cell r="AT31">
            <v>154.03902102765818</v>
          </cell>
          <cell r="AU31">
            <v>278.62139559639422</v>
          </cell>
          <cell r="AV31">
            <v>413.90518302178964</v>
          </cell>
          <cell r="AW31">
            <v>509.1114257588718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135.08410000000001</v>
          </cell>
          <cell r="BD31">
            <v>0.42420000000000002</v>
          </cell>
          <cell r="BE31">
            <v>0.76719999999999999</v>
          </cell>
          <cell r="BF31">
            <v>1.6</v>
          </cell>
          <cell r="BG31">
            <v>1.6</v>
          </cell>
          <cell r="BH31">
            <v>0.7823</v>
          </cell>
          <cell r="BI31">
            <v>1</v>
          </cell>
          <cell r="BJ31">
            <v>1</v>
          </cell>
          <cell r="BL31">
            <v>1</v>
          </cell>
          <cell r="BM31">
            <v>1.4642999999999999</v>
          </cell>
          <cell r="BN31">
            <v>1.478</v>
          </cell>
          <cell r="BO31">
            <v>1.4642999999999999</v>
          </cell>
          <cell r="BQ31">
            <v>7</v>
          </cell>
          <cell r="BR31">
            <v>0</v>
          </cell>
          <cell r="BS31">
            <v>0</v>
          </cell>
          <cell r="BT31">
            <v>101546.5</v>
          </cell>
          <cell r="CF31">
            <v>1.0094000000000001</v>
          </cell>
          <cell r="CG31">
            <v>265.38</v>
          </cell>
          <cell r="CH31">
            <v>262.91000000000003</v>
          </cell>
        </row>
        <row r="32">
          <cell r="C32">
            <v>380177</v>
          </cell>
          <cell r="D32">
            <v>1.276</v>
          </cell>
          <cell r="F32">
            <v>571615876.73999989</v>
          </cell>
          <cell r="G32">
            <v>10009453.487462467</v>
          </cell>
          <cell r="H32">
            <v>8849970.6070053969</v>
          </cell>
          <cell r="I32">
            <v>39616789.985952355</v>
          </cell>
          <cell r="J32">
            <v>36083685.973190226</v>
          </cell>
          <cell r="K32">
            <v>94074294.144696265</v>
          </cell>
          <cell r="L32">
            <v>89964452.952735558</v>
          </cell>
          <cell r="M32">
            <v>62777011.758644931</v>
          </cell>
          <cell r="N32">
            <v>145137343.60590288</v>
          </cell>
          <cell r="O32">
            <v>20289370.886834435</v>
          </cell>
          <cell r="P32">
            <v>64813503.337575361</v>
          </cell>
          <cell r="Q32">
            <v>447974825.03134787</v>
          </cell>
          <cell r="R32">
            <v>7844399.2848451929</v>
          </cell>
          <cell r="S32">
            <v>6935713.6418537591</v>
          </cell>
          <cell r="T32">
            <v>31047641.054821596</v>
          </cell>
          <cell r="U32">
            <v>28278750.762688264</v>
          </cell>
          <cell r="V32">
            <v>73725935.850075439</v>
          </cell>
          <cell r="W32">
            <v>70505057.172990248</v>
          </cell>
          <cell r="X32">
            <v>49198285.07730794</v>
          </cell>
          <cell r="Y32">
            <v>113743999.69114646</v>
          </cell>
          <cell r="Z32">
            <v>15900760.883099087</v>
          </cell>
          <cell r="AA32">
            <v>50794281.612519875</v>
          </cell>
          <cell r="AB32">
            <v>113149</v>
          </cell>
          <cell r="AC32">
            <v>566</v>
          </cell>
          <cell r="AD32">
            <v>543</v>
          </cell>
          <cell r="AE32">
            <v>2721</v>
          </cell>
          <cell r="AF32">
            <v>2550</v>
          </cell>
          <cell r="AG32">
            <v>11287</v>
          </cell>
          <cell r="AH32">
            <v>10710</v>
          </cell>
          <cell r="AI32">
            <v>30832</v>
          </cell>
          <cell r="AJ32">
            <v>35482</v>
          </cell>
          <cell r="AK32">
            <v>5486</v>
          </cell>
          <cell r="AL32">
            <v>12972</v>
          </cell>
          <cell r="AM32">
            <v>329.92987493728612</v>
          </cell>
          <cell r="AN32">
            <v>1154.9468911727317</v>
          </cell>
          <cell r="AO32">
            <v>1064.4127749929035</v>
          </cell>
          <cell r="AP32">
            <v>950.86491041349984</v>
          </cell>
          <cell r="AQ32">
            <v>924.14218178719807</v>
          </cell>
          <cell r="AR32">
            <v>544.32780964882488</v>
          </cell>
          <cell r="AS32">
            <v>548.59210374253223</v>
          </cell>
          <cell r="AT32">
            <v>132.97408827762266</v>
          </cell>
          <cell r="AU32">
            <v>267.14014545202843</v>
          </cell>
          <cell r="AV32">
            <v>241.53543691668318</v>
          </cell>
          <cell r="AW32">
            <v>326.30718478594844</v>
          </cell>
          <cell r="AX32">
            <v>3.1802999999999999</v>
          </cell>
          <cell r="AY32">
            <v>2.931</v>
          </cell>
          <cell r="AZ32">
            <v>2.6183000000000001</v>
          </cell>
          <cell r="BA32">
            <v>2.5447000000000002</v>
          </cell>
          <cell r="BB32">
            <v>1.4988999999999999</v>
          </cell>
          <cell r="BC32">
            <v>1.5105999999999999</v>
          </cell>
          <cell r="BD32">
            <v>0.36620000000000003</v>
          </cell>
          <cell r="BE32">
            <v>0.73560000000000003</v>
          </cell>
          <cell r="BF32">
            <v>1.6</v>
          </cell>
          <cell r="BG32">
            <v>1.6</v>
          </cell>
          <cell r="BH32">
            <v>1.0343</v>
          </cell>
          <cell r="BI32">
            <v>1</v>
          </cell>
          <cell r="BJ32">
            <v>1</v>
          </cell>
          <cell r="BL32">
            <v>1</v>
          </cell>
          <cell r="BM32">
            <v>1.4642999999999999</v>
          </cell>
          <cell r="BN32">
            <v>1.4517</v>
          </cell>
          <cell r="BQ32">
            <v>7</v>
          </cell>
          <cell r="BR32">
            <v>1</v>
          </cell>
          <cell r="BS32">
            <v>4.7799999999999843E-2</v>
          </cell>
          <cell r="BT32">
            <v>111096.5</v>
          </cell>
          <cell r="CF32">
            <v>0.99139999999999995</v>
          </cell>
          <cell r="CG32">
            <v>344.62</v>
          </cell>
          <cell r="CH32">
            <v>347.6</v>
          </cell>
        </row>
        <row r="33">
          <cell r="C33">
            <v>380154</v>
          </cell>
          <cell r="D33">
            <v>1.276</v>
          </cell>
          <cell r="F33">
            <v>201731920.67000002</v>
          </cell>
          <cell r="G33">
            <v>3695574.908768055</v>
          </cell>
          <cell r="H33">
            <v>3503229.1178792589</v>
          </cell>
          <cell r="I33">
            <v>10674272.594710911</v>
          </cell>
          <cell r="J33">
            <v>10294552.459835621</v>
          </cell>
          <cell r="K33">
            <v>35674431.476187088</v>
          </cell>
          <cell r="L33">
            <v>32039969.05788058</v>
          </cell>
          <cell r="M33">
            <v>23580287.866287481</v>
          </cell>
          <cell r="N33">
            <v>54305929.425908752</v>
          </cell>
          <cell r="O33">
            <v>8450845.2163887937</v>
          </cell>
          <cell r="P33">
            <v>19512828.546153471</v>
          </cell>
          <cell r="Q33">
            <v>158097116.51253921</v>
          </cell>
          <cell r="R33">
            <v>2896218.5805392279</v>
          </cell>
          <cell r="S33">
            <v>2745477.3651091373</v>
          </cell>
          <cell r="T33">
            <v>8365417.3939740676</v>
          </cell>
          <cell r="U33">
            <v>8067831.0813758783</v>
          </cell>
          <cell r="V33">
            <v>27958018.398265742</v>
          </cell>
          <cell r="W33">
            <v>25109693.619028669</v>
          </cell>
          <cell r="X33">
            <v>18479849.424990188</v>
          </cell>
          <cell r="Y33">
            <v>42559505.819677703</v>
          </cell>
          <cell r="Z33">
            <v>6622919.4485805593</v>
          </cell>
          <cell r="AA33">
            <v>15292185.380998017</v>
          </cell>
          <cell r="AB33">
            <v>39768</v>
          </cell>
          <cell r="AC33">
            <v>182</v>
          </cell>
          <cell r="AD33">
            <v>165</v>
          </cell>
          <cell r="AE33">
            <v>834</v>
          </cell>
          <cell r="AF33">
            <v>771</v>
          </cell>
          <cell r="AG33">
            <v>3875</v>
          </cell>
          <cell r="AH33">
            <v>3528</v>
          </cell>
          <cell r="AI33">
            <v>10967</v>
          </cell>
          <cell r="AJ33">
            <v>12702</v>
          </cell>
          <cell r="AK33">
            <v>2375</v>
          </cell>
          <cell r="AL33">
            <v>4369</v>
          </cell>
          <cell r="AM33">
            <v>331.29047750397973</v>
          </cell>
          <cell r="AN33">
            <v>1326.1074086718077</v>
          </cell>
          <cell r="AO33">
            <v>1386.6047298530998</v>
          </cell>
          <cell r="AP33">
            <v>835.87304096463504</v>
          </cell>
          <cell r="AQ33">
            <v>872.00941216773447</v>
          </cell>
          <cell r="AR33">
            <v>601.24770748958576</v>
          </cell>
          <cell r="AS33">
            <v>593.10500800804675</v>
          </cell>
          <cell r="AT33">
            <v>140.42011963914615</v>
          </cell>
          <cell r="AU33">
            <v>279.21787789113068</v>
          </cell>
          <cell r="AV33">
            <v>232.38313854668627</v>
          </cell>
          <cell r="AW33">
            <v>291.6797394712371</v>
          </cell>
          <cell r="AX33">
            <v>3.6516000000000002</v>
          </cell>
          <cell r="AY33">
            <v>3.8182</v>
          </cell>
          <cell r="AZ33">
            <v>2.3016999999999999</v>
          </cell>
          <cell r="BA33">
            <v>2.4011999999999998</v>
          </cell>
          <cell r="BB33">
            <v>1.6556</v>
          </cell>
          <cell r="BC33">
            <v>1.6332</v>
          </cell>
          <cell r="BD33">
            <v>0.38669999999999999</v>
          </cell>
          <cell r="BE33">
            <v>0.76890000000000003</v>
          </cell>
          <cell r="BF33">
            <v>1.6</v>
          </cell>
          <cell r="BG33">
            <v>1.6</v>
          </cell>
          <cell r="BH33">
            <v>1.0571999999999999</v>
          </cell>
          <cell r="BI33">
            <v>1</v>
          </cell>
          <cell r="BJ33">
            <v>1</v>
          </cell>
          <cell r="BL33">
            <v>1.05</v>
          </cell>
          <cell r="BM33">
            <v>1.4165000000000001</v>
          </cell>
          <cell r="BN33">
            <v>1.4195</v>
          </cell>
          <cell r="BO33">
            <v>1.4165000000000001</v>
          </cell>
          <cell r="BQ33">
            <v>8</v>
          </cell>
          <cell r="BR33">
            <v>0</v>
          </cell>
          <cell r="BS33">
            <v>0</v>
          </cell>
          <cell r="BT33">
            <v>39125</v>
          </cell>
          <cell r="CF33">
            <v>1.0021</v>
          </cell>
          <cell r="CG33">
            <v>361.66</v>
          </cell>
          <cell r="CH33">
            <v>360.89</v>
          </cell>
        </row>
        <row r="34">
          <cell r="C34">
            <v>380096</v>
          </cell>
          <cell r="D34">
            <v>1.276</v>
          </cell>
          <cell r="F34">
            <v>102333190.33</v>
          </cell>
          <cell r="G34">
            <v>1031208.8948388898</v>
          </cell>
          <cell r="H34">
            <v>1115420.0638762598</v>
          </cell>
          <cell r="I34">
            <v>4539562.9094389537</v>
          </cell>
          <cell r="J34">
            <v>4127920.8699245341</v>
          </cell>
          <cell r="K34">
            <v>15992734.215471603</v>
          </cell>
          <cell r="L34">
            <v>15184608.049250266</v>
          </cell>
          <cell r="M34">
            <v>14742176.730864428</v>
          </cell>
          <cell r="N34">
            <v>30508496.33691179</v>
          </cell>
          <cell r="O34">
            <v>4761272.8967143036</v>
          </cell>
          <cell r="P34">
            <v>10329789.362708976</v>
          </cell>
          <cell r="Q34">
            <v>80198425.023510963</v>
          </cell>
          <cell r="R34">
            <v>808157.44109630864</v>
          </cell>
          <cell r="S34">
            <v>874153.65507543879</v>
          </cell>
          <cell r="T34">
            <v>3557651.1829458885</v>
          </cell>
          <cell r="U34">
            <v>3235047.7037026128</v>
          </cell>
          <cell r="V34">
            <v>12533490.764476178</v>
          </cell>
          <cell r="W34">
            <v>11900163.048001776</v>
          </cell>
          <cell r="X34">
            <v>11553430.039862404</v>
          </cell>
          <cell r="Y34">
            <v>23909479.887861904</v>
          </cell>
          <cell r="Z34">
            <v>3731405.0914688897</v>
          </cell>
          <cell r="AA34">
            <v>8095446.2090195743</v>
          </cell>
          <cell r="AB34">
            <v>15022</v>
          </cell>
          <cell r="AC34">
            <v>82</v>
          </cell>
          <cell r="AD34">
            <v>84</v>
          </cell>
          <cell r="AE34">
            <v>397</v>
          </cell>
          <cell r="AF34">
            <v>344</v>
          </cell>
          <cell r="AG34">
            <v>1668</v>
          </cell>
          <cell r="AH34">
            <v>1535</v>
          </cell>
          <cell r="AI34">
            <v>4381</v>
          </cell>
          <cell r="AJ34">
            <v>4168</v>
          </cell>
          <cell r="AK34">
            <v>889</v>
          </cell>
          <cell r="AL34">
            <v>1474</v>
          </cell>
          <cell r="AM34">
            <v>444.89429405489153</v>
          </cell>
          <cell r="AN34">
            <v>821.29821249624865</v>
          </cell>
          <cell r="AO34">
            <v>867.21592765420519</v>
          </cell>
          <cell r="AP34">
            <v>746.77816602558539</v>
          </cell>
          <cell r="AQ34">
            <v>783.68403674966396</v>
          </cell>
          <cell r="AR34">
            <v>626.17359934433341</v>
          </cell>
          <cell r="AS34">
            <v>646.04576807827232</v>
          </cell>
          <cell r="AT34">
            <v>219.76394354147462</v>
          </cell>
          <cell r="AU34">
            <v>478.03662603690628</v>
          </cell>
          <cell r="AV34">
            <v>349.77550538703503</v>
          </cell>
          <cell r="AW34">
            <v>457.68013393371632</v>
          </cell>
          <cell r="AX34">
            <v>2.2614999999999998</v>
          </cell>
          <cell r="AY34">
            <v>2.3879999999999999</v>
          </cell>
          <cell r="AZ34">
            <v>2.0562999999999998</v>
          </cell>
          <cell r="BA34">
            <v>2.1579999999999999</v>
          </cell>
          <cell r="BB34">
            <v>1.7242</v>
          </cell>
          <cell r="BC34">
            <v>1.7789999999999999</v>
          </cell>
          <cell r="BD34">
            <v>0.60509999999999997</v>
          </cell>
          <cell r="BE34">
            <v>1.3163</v>
          </cell>
          <cell r="BF34">
            <v>1.6</v>
          </cell>
          <cell r="BG34">
            <v>1.6</v>
          </cell>
          <cell r="BH34">
            <v>1.2961</v>
          </cell>
          <cell r="BI34">
            <v>1</v>
          </cell>
          <cell r="BJ34">
            <v>1</v>
          </cell>
          <cell r="BL34">
            <v>1.115</v>
          </cell>
          <cell r="BM34">
            <v>1.4165000000000001</v>
          </cell>
          <cell r="BN34">
            <v>1.4151</v>
          </cell>
          <cell r="BQ34">
            <v>8</v>
          </cell>
          <cell r="BR34">
            <v>0</v>
          </cell>
          <cell r="BS34">
            <v>0</v>
          </cell>
          <cell r="BT34">
            <v>14839.5</v>
          </cell>
          <cell r="CF34">
            <v>0.999</v>
          </cell>
          <cell r="CG34">
            <v>469.36</v>
          </cell>
          <cell r="CH34">
            <v>469.83</v>
          </cell>
        </row>
        <row r="35">
          <cell r="C35">
            <v>380144</v>
          </cell>
          <cell r="D35">
            <v>1.591</v>
          </cell>
          <cell r="F35">
            <v>119383399.12000002</v>
          </cell>
          <cell r="G35">
            <v>863979.62569490366</v>
          </cell>
          <cell r="H35">
            <v>759238.60536019551</v>
          </cell>
          <cell r="I35">
            <v>5647208.3108132724</v>
          </cell>
          <cell r="J35">
            <v>5046567.1811925648</v>
          </cell>
          <cell r="K35">
            <v>18901281.228163134</v>
          </cell>
          <cell r="L35">
            <v>17505661.778767962</v>
          </cell>
          <cell r="M35">
            <v>20193690.751337986</v>
          </cell>
          <cell r="N35">
            <v>36081393.765147522</v>
          </cell>
          <cell r="O35">
            <v>4652039.0087288562</v>
          </cell>
          <cell r="P35">
            <v>9732338.8647936136</v>
          </cell>
          <cell r="Q35">
            <v>75036705.920804545</v>
          </cell>
          <cell r="R35">
            <v>543041.87661527575</v>
          </cell>
          <cell r="S35">
            <v>477208.4257449375</v>
          </cell>
          <cell r="T35">
            <v>3549470.9684558595</v>
          </cell>
          <cell r="U35">
            <v>3171946.6883674199</v>
          </cell>
          <cell r="V35">
            <v>11880126.479046596</v>
          </cell>
          <cell r="W35">
            <v>11002930.093505947</v>
          </cell>
          <cell r="X35">
            <v>12692451.760740407</v>
          </cell>
          <cell r="Y35">
            <v>22678437.313103408</v>
          </cell>
          <cell r="Z35">
            <v>2923971.7213883447</v>
          </cell>
          <cell r="AA35">
            <v>6117120.5938363383</v>
          </cell>
          <cell r="AB35">
            <v>15694</v>
          </cell>
          <cell r="AC35">
            <v>65</v>
          </cell>
          <cell r="AD35">
            <v>56</v>
          </cell>
          <cell r="AE35">
            <v>371</v>
          </cell>
          <cell r="AF35">
            <v>337</v>
          </cell>
          <cell r="AG35">
            <v>1633</v>
          </cell>
          <cell r="AH35">
            <v>1568</v>
          </cell>
          <cell r="AI35">
            <v>4826</v>
          </cell>
          <cell r="AJ35">
            <v>4608</v>
          </cell>
          <cell r="AK35">
            <v>898</v>
          </cell>
          <cell r="AL35">
            <v>1332</v>
          </cell>
          <cell r="AM35">
            <v>398.43627034113115</v>
          </cell>
          <cell r="AN35">
            <v>696.20753412214833</v>
          </cell>
          <cell r="AO35">
            <v>710.13158592996649</v>
          </cell>
          <cell r="AP35">
            <v>797.27559938361617</v>
          </cell>
          <cell r="AQ35">
            <v>784.35872610470324</v>
          </cell>
          <cell r="AR35">
            <v>606.25262701809538</v>
          </cell>
          <cell r="AS35">
            <v>584.76456704432121</v>
          </cell>
          <cell r="AT35">
            <v>219.16790580087729</v>
          </cell>
          <cell r="AU35">
            <v>410.12798960328792</v>
          </cell>
          <cell r="AV35">
            <v>271.34110257872538</v>
          </cell>
          <cell r="AW35">
            <v>382.70273985462575</v>
          </cell>
          <cell r="AX35">
            <v>1.9171</v>
          </cell>
          <cell r="AY35">
            <v>1.9554</v>
          </cell>
          <cell r="AZ35">
            <v>2.1953999999999998</v>
          </cell>
          <cell r="BA35">
            <v>2.1598000000000002</v>
          </cell>
          <cell r="BB35">
            <v>1.6694</v>
          </cell>
          <cell r="BC35">
            <v>1.6102000000000001</v>
          </cell>
          <cell r="BD35">
            <v>0.60350000000000004</v>
          </cell>
          <cell r="BE35">
            <v>1.1293</v>
          </cell>
          <cell r="BF35">
            <v>1.6</v>
          </cell>
          <cell r="BG35">
            <v>1.6</v>
          </cell>
          <cell r="BH35">
            <v>1.1922999999999999</v>
          </cell>
          <cell r="BI35">
            <v>1</v>
          </cell>
          <cell r="BJ35">
            <v>1</v>
          </cell>
          <cell r="BL35">
            <v>1.115</v>
          </cell>
          <cell r="BM35">
            <v>1.4165000000000001</v>
          </cell>
          <cell r="BN35">
            <v>1.4100999999999999</v>
          </cell>
          <cell r="BQ35">
            <v>8</v>
          </cell>
          <cell r="BR35">
            <v>1</v>
          </cell>
          <cell r="BS35">
            <v>4.6000000000000041E-2</v>
          </cell>
          <cell r="BT35">
            <v>15146.5</v>
          </cell>
          <cell r="CF35">
            <v>0.99550000000000005</v>
          </cell>
          <cell r="CG35">
            <v>536.48</v>
          </cell>
          <cell r="CH35">
            <v>538.9</v>
          </cell>
        </row>
        <row r="36">
          <cell r="C36">
            <v>380162</v>
          </cell>
          <cell r="D36">
            <v>1.276</v>
          </cell>
          <cell r="F36">
            <v>81510096.060000002</v>
          </cell>
          <cell r="G36">
            <v>888045.9810103809</v>
          </cell>
          <cell r="H36">
            <v>784453.35105894925</v>
          </cell>
          <cell r="I36">
            <v>4183678.1243142919</v>
          </cell>
          <cell r="J36">
            <v>3701500.4781766115</v>
          </cell>
          <cell r="K36">
            <v>9638157.9920778181</v>
          </cell>
          <cell r="L36">
            <v>9024985.7883165535</v>
          </cell>
          <cell r="M36">
            <v>10667063.421394227</v>
          </cell>
          <cell r="N36">
            <v>26427660.728034526</v>
          </cell>
          <cell r="O36">
            <v>3580590.5198036623</v>
          </cell>
          <cell r="P36">
            <v>12613959.675812975</v>
          </cell>
          <cell r="Q36">
            <v>63879385.626959249</v>
          </cell>
          <cell r="R36">
            <v>695960.80016487534</v>
          </cell>
          <cell r="S36">
            <v>614775.35349447432</v>
          </cell>
          <cell r="T36">
            <v>3278744.6115315766</v>
          </cell>
          <cell r="U36">
            <v>2900862.443712078</v>
          </cell>
          <cell r="V36">
            <v>7553415.3542929608</v>
          </cell>
          <cell r="W36">
            <v>7072872.8748562327</v>
          </cell>
          <cell r="X36">
            <v>8359767.5716255698</v>
          </cell>
          <cell r="Y36">
            <v>20711332.858961228</v>
          </cell>
          <cell r="Z36">
            <v>2806105.4230436226</v>
          </cell>
          <cell r="AA36">
            <v>9885548.3352766261</v>
          </cell>
          <cell r="AB36">
            <v>14424</v>
          </cell>
          <cell r="AC36">
            <v>80</v>
          </cell>
          <cell r="AD36">
            <v>56</v>
          </cell>
          <cell r="AE36">
            <v>338</v>
          </cell>
          <cell r="AF36">
            <v>334</v>
          </cell>
          <cell r="AG36">
            <v>1440</v>
          </cell>
          <cell r="AH36">
            <v>1359</v>
          </cell>
          <cell r="AI36">
            <v>4052</v>
          </cell>
          <cell r="AJ36">
            <v>4404</v>
          </cell>
          <cell r="AK36">
            <v>707</v>
          </cell>
          <cell r="AL36">
            <v>1654</v>
          </cell>
          <cell r="AM36">
            <v>369.05727506793795</v>
          </cell>
          <cell r="AN36">
            <v>724.95916683841176</v>
          </cell>
          <cell r="AO36">
            <v>914.84427603344386</v>
          </cell>
          <cell r="AP36">
            <v>808.36898706399813</v>
          </cell>
          <cell r="AQ36">
            <v>723.76807477846251</v>
          </cell>
          <cell r="AR36">
            <v>437.11894411417597</v>
          </cell>
          <cell r="AS36">
            <v>433.7057195766638</v>
          </cell>
          <cell r="AT36">
            <v>171.92677631674829</v>
          </cell>
          <cell r="AU36">
            <v>391.90381582957212</v>
          </cell>
          <cell r="AV36">
            <v>330.75264298015355</v>
          </cell>
          <cell r="AW36">
            <v>498.06269323239752</v>
          </cell>
          <cell r="AX36">
            <v>1.9962</v>
          </cell>
          <cell r="AY36">
            <v>2.5190999999999999</v>
          </cell>
          <cell r="AZ36">
            <v>2.2259000000000002</v>
          </cell>
          <cell r="BA36">
            <v>1.9930000000000001</v>
          </cell>
          <cell r="BB36">
            <v>1.2037</v>
          </cell>
          <cell r="BC36">
            <v>1.1942999999999999</v>
          </cell>
          <cell r="BD36">
            <v>0.47339999999999999</v>
          </cell>
          <cell r="BE36">
            <v>1.0790999999999999</v>
          </cell>
          <cell r="BF36">
            <v>1.6</v>
          </cell>
          <cell r="BG36">
            <v>1.6</v>
          </cell>
          <cell r="BH36">
            <v>1.0762</v>
          </cell>
          <cell r="BI36">
            <v>1</v>
          </cell>
          <cell r="BJ36">
            <v>1</v>
          </cell>
          <cell r="BL36">
            <v>1.115</v>
          </cell>
          <cell r="BM36">
            <v>1.3705000000000001</v>
          </cell>
          <cell r="BN36">
            <v>1.3731</v>
          </cell>
          <cell r="BO36">
            <v>1.3705000000000001</v>
          </cell>
          <cell r="BQ36">
            <v>9</v>
          </cell>
          <cell r="BR36">
            <v>0</v>
          </cell>
          <cell r="BS36">
            <v>0</v>
          </cell>
          <cell r="BT36">
            <v>14255.5</v>
          </cell>
          <cell r="CF36">
            <v>1.0019</v>
          </cell>
          <cell r="CG36">
            <v>378.15</v>
          </cell>
          <cell r="CH36">
            <v>377.45</v>
          </cell>
        </row>
        <row r="37">
          <cell r="C37">
            <v>380148</v>
          </cell>
          <cell r="D37">
            <v>2.0409999999999999</v>
          </cell>
          <cell r="F37">
            <v>43976115.920000017</v>
          </cell>
          <cell r="G37">
            <v>224763.30860220801</v>
          </cell>
          <cell r="H37">
            <v>194513.70513564572</v>
          </cell>
          <cell r="I37">
            <v>2187525.8794288551</v>
          </cell>
          <cell r="J37">
            <v>1820250.9085617329</v>
          </cell>
          <cell r="K37">
            <v>7894918.0125960335</v>
          </cell>
          <cell r="L37">
            <v>7911308.6380482279</v>
          </cell>
          <cell r="M37">
            <v>5627428.1772405198</v>
          </cell>
          <cell r="N37">
            <v>11584344.683765234</v>
          </cell>
          <cell r="O37">
            <v>1652526.8531307757</v>
          </cell>
          <cell r="P37">
            <v>4878535.753490787</v>
          </cell>
          <cell r="Q37">
            <v>21546357.628613435</v>
          </cell>
          <cell r="R37">
            <v>110124.11004517786</v>
          </cell>
          <cell r="S37">
            <v>95303.138234025348</v>
          </cell>
          <cell r="T37">
            <v>1071791.2197103652</v>
          </cell>
          <cell r="U37">
            <v>891842.67935410724</v>
          </cell>
          <cell r="V37">
            <v>3868161.6916198106</v>
          </cell>
          <cell r="W37">
            <v>3876192.3753298521</v>
          </cell>
          <cell r="X37">
            <v>2757191.6595984912</v>
          </cell>
          <cell r="Y37">
            <v>5675818.0714185378</v>
          </cell>
          <cell r="Z37">
            <v>809665.28815814585</v>
          </cell>
          <cell r="AA37">
            <v>2390267.3951449227</v>
          </cell>
          <cell r="AB37">
            <v>3244</v>
          </cell>
          <cell r="AC37">
            <v>4</v>
          </cell>
          <cell r="AD37">
            <v>3</v>
          </cell>
          <cell r="AE37">
            <v>63</v>
          </cell>
          <cell r="AF37">
            <v>48</v>
          </cell>
          <cell r="AG37">
            <v>271</v>
          </cell>
          <cell r="AH37">
            <v>273</v>
          </cell>
          <cell r="AI37">
            <v>988</v>
          </cell>
          <cell r="AJ37">
            <v>958</v>
          </cell>
          <cell r="AK37">
            <v>215</v>
          </cell>
          <cell r="AL37">
            <v>421</v>
          </cell>
          <cell r="AM37">
            <v>553.49254080901756</v>
          </cell>
          <cell r="AN37">
            <v>2294.2522926078723</v>
          </cell>
          <cell r="AO37">
            <v>2647.3093953895927</v>
          </cell>
          <cell r="AP37">
            <v>1417.7132535851392</v>
          </cell>
          <cell r="AQ37">
            <v>1548.3379849897694</v>
          </cell>
          <cell r="AR37">
            <v>1189.4716148892405</v>
          </cell>
          <cell r="AS37">
            <v>1183.2089057783433</v>
          </cell>
          <cell r="AT37">
            <v>232.55665145061499</v>
          </cell>
          <cell r="AU37">
            <v>493.72112660216925</v>
          </cell>
          <cell r="AV37">
            <v>313.82375510005653</v>
          </cell>
          <cell r="AW37">
            <v>473.13289690121195</v>
          </cell>
          <cell r="AX37">
            <v>6.3174999999999999</v>
          </cell>
          <cell r="AY37">
            <v>7.2896000000000001</v>
          </cell>
          <cell r="AZ37">
            <v>3.9037999999999999</v>
          </cell>
          <cell r="BA37">
            <v>4.2634999999999996</v>
          </cell>
          <cell r="BB37">
            <v>3.2753000000000001</v>
          </cell>
          <cell r="BC37">
            <v>3.2581000000000002</v>
          </cell>
          <cell r="BD37">
            <v>0.64039999999999997</v>
          </cell>
          <cell r="BE37">
            <v>1.3594999999999999</v>
          </cell>
          <cell r="BF37">
            <v>1.6</v>
          </cell>
          <cell r="BG37">
            <v>1.6</v>
          </cell>
          <cell r="BH37">
            <v>1.6113999999999999</v>
          </cell>
          <cell r="BI37">
            <v>1</v>
          </cell>
          <cell r="BJ37">
            <v>1</v>
          </cell>
          <cell r="BL37">
            <v>1.115</v>
          </cell>
          <cell r="BM37">
            <v>1.3705000000000001</v>
          </cell>
          <cell r="BN37">
            <v>1.3705000000000001</v>
          </cell>
          <cell r="BQ37">
            <v>9</v>
          </cell>
          <cell r="BR37">
            <v>0</v>
          </cell>
          <cell r="BS37">
            <v>0</v>
          </cell>
          <cell r="BT37">
            <v>3092</v>
          </cell>
          <cell r="CF37">
            <v>1</v>
          </cell>
          <cell r="CG37">
            <v>903.95</v>
          </cell>
          <cell r="CH37">
            <v>903.98</v>
          </cell>
        </row>
        <row r="38">
          <cell r="C38">
            <v>380180</v>
          </cell>
          <cell r="D38">
            <v>1.581</v>
          </cell>
          <cell r="F38">
            <v>290660213.88</v>
          </cell>
          <cell r="G38">
            <v>492752.68743770692</v>
          </cell>
          <cell r="H38">
            <v>131696.65065850763</v>
          </cell>
          <cell r="I38">
            <v>2989405.8855338441</v>
          </cell>
          <cell r="J38">
            <v>1567715.8589030928</v>
          </cell>
          <cell r="K38">
            <v>14956629.121647695</v>
          </cell>
          <cell r="L38">
            <v>11745848.066071507</v>
          </cell>
          <cell r="M38">
            <v>72365384.299350455</v>
          </cell>
          <cell r="N38">
            <v>113314826.09440409</v>
          </cell>
          <cell r="O38">
            <v>23987909.22857466</v>
          </cell>
          <cell r="P38">
            <v>49108045.987418465</v>
          </cell>
          <cell r="Q38">
            <v>183845802.58064517</v>
          </cell>
          <cell r="R38">
            <v>311671.52905610809</v>
          </cell>
          <cell r="S38">
            <v>83299.589284318557</v>
          </cell>
          <cell r="T38">
            <v>1890832.3121656193</v>
          </cell>
          <cell r="U38">
            <v>991597.63371479628</v>
          </cell>
          <cell r="V38">
            <v>9460233.4735279549</v>
          </cell>
          <cell r="W38">
            <v>7429378.9159212569</v>
          </cell>
          <cell r="X38">
            <v>45771906.577704273</v>
          </cell>
          <cell r="Y38">
            <v>71672881.780141741</v>
          </cell>
          <cell r="Z38">
            <v>15172618.10789036</v>
          </cell>
          <cell r="AA38">
            <v>31061382.661238752</v>
          </cell>
          <cell r="AB38">
            <v>25986</v>
          </cell>
          <cell r="AC38">
            <v>5</v>
          </cell>
          <cell r="AD38">
            <v>4</v>
          </cell>
          <cell r="AE38">
            <v>48</v>
          </cell>
          <cell r="AF38">
            <v>36</v>
          </cell>
          <cell r="AG38">
            <v>325</v>
          </cell>
          <cell r="AH38">
            <v>293</v>
          </cell>
          <cell r="AI38">
            <v>10408</v>
          </cell>
          <cell r="AJ38">
            <v>9654</v>
          </cell>
          <cell r="AK38">
            <v>1817</v>
          </cell>
          <cell r="AL38">
            <v>3396</v>
          </cell>
          <cell r="AM38">
            <v>589.56682630597618</v>
          </cell>
          <cell r="AN38">
            <v>5194.5254842684681</v>
          </cell>
          <cell r="AO38">
            <v>1735.40811008997</v>
          </cell>
          <cell r="AP38">
            <v>3282.6949863986447</v>
          </cell>
          <cell r="AQ38">
            <v>2295.3648928583248</v>
          </cell>
          <cell r="AR38">
            <v>2425.7008906481933</v>
          </cell>
          <cell r="AS38">
            <v>2113.0201694884122</v>
          </cell>
          <cell r="AT38">
            <v>366.48016411818054</v>
          </cell>
          <cell r="AU38">
            <v>618.68035512172628</v>
          </cell>
          <cell r="AV38">
            <v>695.86397486196836</v>
          </cell>
          <cell r="AW38">
            <v>762.20511045442561</v>
          </cell>
          <cell r="AX38">
            <v>14.303599999999999</v>
          </cell>
          <cell r="AY38">
            <v>4.7786</v>
          </cell>
          <cell r="AZ38">
            <v>9.0391999999999992</v>
          </cell>
          <cell r="BA38">
            <v>6.3205</v>
          </cell>
          <cell r="BB38">
            <v>6.6794000000000002</v>
          </cell>
          <cell r="BC38">
            <v>5.8183999999999996</v>
          </cell>
          <cell r="BD38">
            <v>1.0091000000000001</v>
          </cell>
          <cell r="BE38">
            <v>1.7036</v>
          </cell>
          <cell r="BF38">
            <v>1.9160999999999999</v>
          </cell>
          <cell r="BG38">
            <v>2.0988000000000002</v>
          </cell>
          <cell r="BH38">
            <v>1.6234</v>
          </cell>
          <cell r="BI38">
            <v>1</v>
          </cell>
          <cell r="BJ38">
            <v>1</v>
          </cell>
          <cell r="BL38">
            <v>1</v>
          </cell>
          <cell r="BM38">
            <v>1.3705000000000001</v>
          </cell>
          <cell r="BN38">
            <v>1.369</v>
          </cell>
          <cell r="BQ38">
            <v>9</v>
          </cell>
          <cell r="BR38">
            <v>1</v>
          </cell>
          <cell r="BS38">
            <v>7.360000000000011E-2</v>
          </cell>
          <cell r="BT38">
            <v>25345.5</v>
          </cell>
          <cell r="CF38">
            <v>0.99890000000000001</v>
          </cell>
          <cell r="CG38">
            <v>632</v>
          </cell>
          <cell r="CH38">
            <v>632.70000000000005</v>
          </cell>
        </row>
        <row r="39">
          <cell r="C39">
            <v>380046</v>
          </cell>
          <cell r="D39">
            <v>1.276</v>
          </cell>
          <cell r="F39">
            <v>155703938.05000001</v>
          </cell>
          <cell r="G39">
            <v>6915907.4385678507</v>
          </cell>
          <cell r="H39">
            <v>5887819.3075912092</v>
          </cell>
          <cell r="I39">
            <v>22844470.543354027</v>
          </cell>
          <cell r="J39">
            <v>20520052.397150636</v>
          </cell>
          <cell r="K39">
            <v>50895438.289728582</v>
          </cell>
          <cell r="L39">
            <v>48639287.715322256</v>
          </cell>
          <cell r="M39">
            <v>0</v>
          </cell>
          <cell r="N39">
            <v>962.35828545034019</v>
          </cell>
          <cell r="O39">
            <v>0</v>
          </cell>
          <cell r="P39">
            <v>0</v>
          </cell>
          <cell r="Q39">
            <v>122025029.81974922</v>
          </cell>
          <cell r="R39">
            <v>5419990.1556174373</v>
          </cell>
          <cell r="S39">
            <v>4614278.4542250857</v>
          </cell>
          <cell r="T39">
            <v>17903190.080998454</v>
          </cell>
          <cell r="U39">
            <v>16081545.765792035</v>
          </cell>
          <cell r="V39">
            <v>39886707.123611741</v>
          </cell>
          <cell r="W39">
            <v>38118564.040221207</v>
          </cell>
          <cell r="X39">
            <v>0</v>
          </cell>
          <cell r="Y39">
            <v>754.19928326829165</v>
          </cell>
          <cell r="Z39">
            <v>0</v>
          </cell>
          <cell r="AA39">
            <v>0</v>
          </cell>
          <cell r="AB39">
            <v>20767</v>
          </cell>
          <cell r="AC39">
            <v>456</v>
          </cell>
          <cell r="AD39">
            <v>440</v>
          </cell>
          <cell r="AE39">
            <v>2342</v>
          </cell>
          <cell r="AF39">
            <v>2139</v>
          </cell>
          <cell r="AG39">
            <v>7861</v>
          </cell>
          <cell r="AH39">
            <v>7515</v>
          </cell>
          <cell r="AI39">
            <v>8</v>
          </cell>
          <cell r="AJ39">
            <v>6</v>
          </cell>
          <cell r="AK39">
            <v>0</v>
          </cell>
          <cell r="AL39">
            <v>0</v>
          </cell>
          <cell r="AM39">
            <v>489.65919415318064</v>
          </cell>
          <cell r="AN39">
            <v>990.49527697687085</v>
          </cell>
          <cell r="AO39">
            <v>873.91637390626613</v>
          </cell>
          <cell r="AP39">
            <v>637.03352124247272</v>
          </cell>
          <cell r="AQ39">
            <v>626.52118457971142</v>
          </cell>
          <cell r="AR39">
            <v>422.83326043772786</v>
          </cell>
          <cell r="AS39">
            <v>422.69421202285656</v>
          </cell>
          <cell r="AT39">
            <v>0</v>
          </cell>
          <cell r="AU39">
            <v>10.474990045392939</v>
          </cell>
          <cell r="AV39">
            <v>0</v>
          </cell>
          <cell r="AW39">
            <v>0</v>
          </cell>
          <cell r="AX39">
            <v>2.7273999999999998</v>
          </cell>
          <cell r="AY39">
            <v>2.4064000000000001</v>
          </cell>
          <cell r="AZ39">
            <v>1.7541</v>
          </cell>
          <cell r="BA39">
            <v>1.7252000000000001</v>
          </cell>
          <cell r="BB39">
            <v>1.1642999999999999</v>
          </cell>
          <cell r="BC39">
            <v>1.1638999999999999</v>
          </cell>
          <cell r="BD39">
            <v>0</v>
          </cell>
          <cell r="BE39">
            <v>2.8799999999999999E-2</v>
          </cell>
          <cell r="BF39">
            <v>1.6</v>
          </cell>
          <cell r="BG39">
            <v>1.6</v>
          </cell>
          <cell r="BH39">
            <v>1.3483000000000001</v>
          </cell>
          <cell r="BI39">
            <v>1</v>
          </cell>
          <cell r="BJ39">
            <v>1</v>
          </cell>
          <cell r="BL39">
            <v>1</v>
          </cell>
          <cell r="BM39">
            <v>1.2968999999999999</v>
          </cell>
          <cell r="BN39">
            <v>1.3293999999999999</v>
          </cell>
          <cell r="BO39">
            <v>1.2968999999999999</v>
          </cell>
          <cell r="BQ39">
            <v>10</v>
          </cell>
          <cell r="BR39">
            <v>0</v>
          </cell>
          <cell r="BS39">
            <v>0</v>
          </cell>
          <cell r="BT39">
            <v>20766.5</v>
          </cell>
          <cell r="CF39">
            <v>1.0249999999999999</v>
          </cell>
          <cell r="CG39">
            <v>411.38</v>
          </cell>
          <cell r="CH39">
            <v>401.33</v>
          </cell>
        </row>
        <row r="40">
          <cell r="C40">
            <v>380051</v>
          </cell>
          <cell r="D40">
            <v>1.276</v>
          </cell>
          <cell r="F40">
            <v>73557364.579999998</v>
          </cell>
          <cell r="G40">
            <v>2065993.8654481373</v>
          </cell>
          <cell r="H40">
            <v>2584265.4359987001</v>
          </cell>
          <cell r="I40">
            <v>10042558.85039302</v>
          </cell>
          <cell r="J40">
            <v>10022895.013751095</v>
          </cell>
          <cell r="K40">
            <v>24550288.914032474</v>
          </cell>
          <cell r="L40">
            <v>24285396.96250153</v>
          </cell>
          <cell r="M40">
            <v>1727.6954440293257</v>
          </cell>
          <cell r="N40">
            <v>4237.8424310119781</v>
          </cell>
          <cell r="O40">
            <v>0</v>
          </cell>
          <cell r="P40">
            <v>0</v>
          </cell>
          <cell r="Q40">
            <v>57646837.445141062</v>
          </cell>
          <cell r="R40">
            <v>1619117.4494107659</v>
          </cell>
          <cell r="S40">
            <v>2025286.3918485111</v>
          </cell>
          <cell r="T40">
            <v>7870343.9266402973</v>
          </cell>
          <cell r="U40">
            <v>7854933.3963566571</v>
          </cell>
          <cell r="V40">
            <v>19240038.333881248</v>
          </cell>
          <cell r="W40">
            <v>19032442.760581136</v>
          </cell>
          <cell r="X40">
            <v>1353.9932946938288</v>
          </cell>
          <cell r="Y40">
            <v>3321.193127752334</v>
          </cell>
          <cell r="Z40">
            <v>0</v>
          </cell>
          <cell r="AA40">
            <v>0</v>
          </cell>
          <cell r="AB40">
            <v>9354</v>
          </cell>
          <cell r="AC40">
            <v>191</v>
          </cell>
          <cell r="AD40">
            <v>193</v>
          </cell>
          <cell r="AE40">
            <v>957</v>
          </cell>
          <cell r="AF40">
            <v>897</v>
          </cell>
          <cell r="AG40">
            <v>3653</v>
          </cell>
          <cell r="AH40">
            <v>3456</v>
          </cell>
          <cell r="AI40">
            <v>3</v>
          </cell>
          <cell r="AJ40">
            <v>4</v>
          </cell>
          <cell r="AK40">
            <v>0</v>
          </cell>
          <cell r="AL40">
            <v>0</v>
          </cell>
          <cell r="AM40">
            <v>513.56672230365848</v>
          </cell>
          <cell r="AN40">
            <v>706.42122574640746</v>
          </cell>
          <cell r="AO40">
            <v>874.47598957189598</v>
          </cell>
          <cell r="AP40">
            <v>685.33123708118228</v>
          </cell>
          <cell r="AQ40">
            <v>729.74111820481767</v>
          </cell>
          <cell r="AR40">
            <v>438.90953403324318</v>
          </cell>
          <cell r="AS40">
            <v>458.92271316987689</v>
          </cell>
          <cell r="AT40">
            <v>37.610924852606352</v>
          </cell>
          <cell r="AU40">
            <v>69.191523494840297</v>
          </cell>
          <cell r="AV40">
            <v>0</v>
          </cell>
          <cell r="AW40">
            <v>0</v>
          </cell>
          <cell r="AX40">
            <v>1.9452</v>
          </cell>
          <cell r="AY40">
            <v>2.4079999999999999</v>
          </cell>
          <cell r="AZ40">
            <v>1.8871</v>
          </cell>
          <cell r="BA40">
            <v>2.0093999999999999</v>
          </cell>
          <cell r="BB40">
            <v>1.2085999999999999</v>
          </cell>
          <cell r="BC40">
            <v>1.2637</v>
          </cell>
          <cell r="BD40">
            <v>0.1036</v>
          </cell>
          <cell r="BE40">
            <v>0.1905</v>
          </cell>
          <cell r="BF40">
            <v>1.6</v>
          </cell>
          <cell r="BG40">
            <v>1.6</v>
          </cell>
          <cell r="BH40">
            <v>1.4141999999999999</v>
          </cell>
          <cell r="BI40">
            <v>1</v>
          </cell>
          <cell r="BJ40">
            <v>1</v>
          </cell>
          <cell r="BL40">
            <v>1</v>
          </cell>
          <cell r="BM40">
            <v>1.2968999999999999</v>
          </cell>
          <cell r="BN40">
            <v>1.3103</v>
          </cell>
          <cell r="BQ40">
            <v>10</v>
          </cell>
          <cell r="BR40">
            <v>0</v>
          </cell>
          <cell r="BS40">
            <v>0</v>
          </cell>
          <cell r="BT40">
            <v>9212.5</v>
          </cell>
          <cell r="CF40">
            <v>1.0103</v>
          </cell>
          <cell r="CG40">
            <v>425.29</v>
          </cell>
          <cell r="CH40">
            <v>420.95</v>
          </cell>
        </row>
        <row r="41">
          <cell r="C41">
            <v>380137</v>
          </cell>
          <cell r="D41">
            <v>1.276</v>
          </cell>
          <cell r="F41">
            <v>338546848.12</v>
          </cell>
          <cell r="G41">
            <v>10983229.368349025</v>
          </cell>
          <cell r="H41">
            <v>9430541.8196778633</v>
          </cell>
          <cell r="I41">
            <v>53777940.961270578</v>
          </cell>
          <cell r="J41">
            <v>50006094.845608778</v>
          </cell>
          <cell r="K41">
            <v>108960025.18236291</v>
          </cell>
          <cell r="L41">
            <v>105387962.76667397</v>
          </cell>
          <cell r="M41">
            <v>870.98539065687714</v>
          </cell>
          <cell r="N41">
            <v>182.19066620582097</v>
          </cell>
          <cell r="O41">
            <v>0</v>
          </cell>
          <cell r="P41">
            <v>0</v>
          </cell>
          <cell r="Q41">
            <v>265318846.48902822</v>
          </cell>
          <cell r="R41">
            <v>8607546.5269192979</v>
          </cell>
          <cell r="S41">
            <v>7390706.755233435</v>
          </cell>
          <cell r="T41">
            <v>42145721.75648164</v>
          </cell>
          <cell r="U41">
            <v>39189729.502828196</v>
          </cell>
          <cell r="V41">
            <v>85391869.265174702</v>
          </cell>
          <cell r="W41">
            <v>82592447.309305608</v>
          </cell>
          <cell r="X41">
            <v>682.59043154927679</v>
          </cell>
          <cell r="Y41">
            <v>142.78265376631737</v>
          </cell>
          <cell r="Z41">
            <v>0</v>
          </cell>
          <cell r="AA41">
            <v>0</v>
          </cell>
          <cell r="AB41">
            <v>45121</v>
          </cell>
          <cell r="AC41">
            <v>977</v>
          </cell>
          <cell r="AD41">
            <v>875</v>
          </cell>
          <cell r="AE41">
            <v>4566</v>
          </cell>
          <cell r="AF41">
            <v>4328</v>
          </cell>
          <cell r="AG41">
            <v>17357</v>
          </cell>
          <cell r="AH41">
            <v>16808</v>
          </cell>
          <cell r="AI41">
            <v>190</v>
          </cell>
          <cell r="AJ41">
            <v>20</v>
          </cell>
          <cell r="AK41">
            <v>0</v>
          </cell>
          <cell r="AL41">
            <v>0</v>
          </cell>
          <cell r="AM41">
            <v>490.0136050638435</v>
          </cell>
          <cell r="AN41">
            <v>734.18172355162892</v>
          </cell>
          <cell r="AO41">
            <v>703.87683383175568</v>
          </cell>
          <cell r="AP41">
            <v>769.19480501682074</v>
          </cell>
          <cell r="AQ41">
            <v>754.57735487577395</v>
          </cell>
          <cell r="AR41">
            <v>409.97805527632801</v>
          </cell>
          <cell r="AS41">
            <v>409.48976335329212</v>
          </cell>
          <cell r="AT41">
            <v>0.29938176822336698</v>
          </cell>
          <cell r="AU41">
            <v>0.59492772402632244</v>
          </cell>
          <cell r="AV41">
            <v>0</v>
          </cell>
          <cell r="AW41">
            <v>0</v>
          </cell>
          <cell r="AX41">
            <v>2.0215999999999998</v>
          </cell>
          <cell r="AY41">
            <v>1.9381999999999999</v>
          </cell>
          <cell r="AZ41">
            <v>2.1181000000000001</v>
          </cell>
          <cell r="BA41">
            <v>2.0777999999999999</v>
          </cell>
          <cell r="BB41">
            <v>1.1289</v>
          </cell>
          <cell r="BC41">
            <v>1.1275999999999999</v>
          </cell>
          <cell r="BD41">
            <v>8.0000000000000004E-4</v>
          </cell>
          <cell r="BE41">
            <v>1.6000000000000001E-3</v>
          </cell>
          <cell r="BF41">
            <v>1.6</v>
          </cell>
          <cell r="BG41">
            <v>1.6</v>
          </cell>
          <cell r="BH41">
            <v>1.3492999999999999</v>
          </cell>
          <cell r="BI41">
            <v>1</v>
          </cell>
          <cell r="BJ41">
            <v>1</v>
          </cell>
          <cell r="BL41">
            <v>1</v>
          </cell>
          <cell r="BM41">
            <v>1.2968999999999999</v>
          </cell>
          <cell r="BN41">
            <v>1.2788999999999999</v>
          </cell>
          <cell r="BQ41">
            <v>10</v>
          </cell>
          <cell r="BR41">
            <v>1</v>
          </cell>
          <cell r="BS41">
            <v>6.779999999999986E-2</v>
          </cell>
          <cell r="BT41">
            <v>44487.5</v>
          </cell>
          <cell r="CF41">
            <v>0.98609999999999998</v>
          </cell>
          <cell r="CG41">
            <v>396.05</v>
          </cell>
          <cell r="CH41">
            <v>401.63</v>
          </cell>
        </row>
        <row r="42">
          <cell r="C42">
            <v>380249</v>
          </cell>
          <cell r="D42">
            <v>1.276</v>
          </cell>
          <cell r="F42">
            <v>175955842.63</v>
          </cell>
          <cell r="G42">
            <v>1634896.026395709</v>
          </cell>
          <cell r="H42">
            <v>1499181.3152300634</v>
          </cell>
          <cell r="I42">
            <v>7715395.4703562567</v>
          </cell>
          <cell r="J42">
            <v>7777100.1456498522</v>
          </cell>
          <cell r="K42">
            <v>34454245.934178434</v>
          </cell>
          <cell r="L42">
            <v>31879040.045999419</v>
          </cell>
          <cell r="M42">
            <v>27050273.507731851</v>
          </cell>
          <cell r="N42">
            <v>46682452.013200924</v>
          </cell>
          <cell r="O42">
            <v>4750905.7803481389</v>
          </cell>
          <cell r="P42">
            <v>12512352.390909346</v>
          </cell>
          <cell r="Q42">
            <v>137896428.39341691</v>
          </cell>
          <cell r="R42">
            <v>1281266.4783665431</v>
          </cell>
          <cell r="S42">
            <v>1174906.9868574163</v>
          </cell>
          <cell r="T42">
            <v>6046548.1742603891</v>
          </cell>
          <cell r="U42">
            <v>6094906.0702585047</v>
          </cell>
          <cell r="V42">
            <v>27001760.136503473</v>
          </cell>
          <cell r="W42">
            <v>24983573.703761298</v>
          </cell>
          <cell r="X42">
            <v>21199273.908880759</v>
          </cell>
          <cell r="Y42">
            <v>36584993.740753077</v>
          </cell>
          <cell r="Z42">
            <v>3723280.392122366</v>
          </cell>
          <cell r="AA42">
            <v>9805918.8016530927</v>
          </cell>
          <cell r="AB42">
            <v>19612</v>
          </cell>
          <cell r="AC42">
            <v>125</v>
          </cell>
          <cell r="AD42">
            <v>129</v>
          </cell>
          <cell r="AE42">
            <v>659</v>
          </cell>
          <cell r="AF42">
            <v>664</v>
          </cell>
          <cell r="AG42">
            <v>2563</v>
          </cell>
          <cell r="AH42">
            <v>2300</v>
          </cell>
          <cell r="AI42">
            <v>5641</v>
          </cell>
          <cell r="AJ42">
            <v>5613</v>
          </cell>
          <cell r="AK42">
            <v>731</v>
          </cell>
          <cell r="AL42">
            <v>1187</v>
          </cell>
          <cell r="AM42">
            <v>585.93560232432912</v>
          </cell>
          <cell r="AN42">
            <v>854.17765224436209</v>
          </cell>
          <cell r="AO42">
            <v>758.98384163915784</v>
          </cell>
          <cell r="AP42">
            <v>764.6115546611519</v>
          </cell>
          <cell r="AQ42">
            <v>764.92295058465174</v>
          </cell>
          <cell r="AR42">
            <v>877.93471636439949</v>
          </cell>
          <cell r="AS42">
            <v>905.20194578845292</v>
          </cell>
          <cell r="AT42">
            <v>313.1725153471719</v>
          </cell>
          <cell r="AU42">
            <v>543.15864571460713</v>
          </cell>
          <cell r="AV42">
            <v>424.45056909739691</v>
          </cell>
          <cell r="AW42">
            <v>688.42451570156504</v>
          </cell>
          <cell r="AX42">
            <v>2.3521000000000001</v>
          </cell>
          <cell r="AY42">
            <v>2.0899000000000001</v>
          </cell>
          <cell r="AZ42">
            <v>2.1053999999999999</v>
          </cell>
          <cell r="BA42">
            <v>2.1063000000000001</v>
          </cell>
          <cell r="BB42">
            <v>2.4175</v>
          </cell>
          <cell r="BC42">
            <v>2.4925999999999999</v>
          </cell>
          <cell r="BD42">
            <v>0.86240000000000006</v>
          </cell>
          <cell r="BE42">
            <v>1.4956</v>
          </cell>
          <cell r="BF42">
            <v>1.6</v>
          </cell>
          <cell r="BG42">
            <v>1.8956</v>
          </cell>
          <cell r="BH42">
            <v>1.6294999999999999</v>
          </cell>
          <cell r="BI42">
            <v>1</v>
          </cell>
          <cell r="BJ42">
            <v>1</v>
          </cell>
          <cell r="BL42">
            <v>1.115</v>
          </cell>
          <cell r="BM42">
            <v>1.2291000000000001</v>
          </cell>
          <cell r="BN42">
            <v>1.2385999999999999</v>
          </cell>
          <cell r="BO42">
            <v>1.2291000000000001</v>
          </cell>
          <cell r="BQ42">
            <v>11</v>
          </cell>
          <cell r="BR42">
            <v>0</v>
          </cell>
          <cell r="BS42">
            <v>0</v>
          </cell>
          <cell r="BT42">
            <v>19566</v>
          </cell>
          <cell r="CF42">
            <v>1.0078</v>
          </cell>
          <cell r="CG42">
            <v>516.52</v>
          </cell>
          <cell r="CH42">
            <v>512.54</v>
          </cell>
        </row>
        <row r="43">
          <cell r="C43">
            <v>380121</v>
          </cell>
          <cell r="D43">
            <v>1.5780000000000001</v>
          </cell>
          <cell r="F43">
            <v>186180059.73000008</v>
          </cell>
          <cell r="G43">
            <v>164553.35819679784</v>
          </cell>
          <cell r="H43">
            <v>138264.88390922479</v>
          </cell>
          <cell r="I43">
            <v>505876.83805690904</v>
          </cell>
          <cell r="J43">
            <v>417988.23233227991</v>
          </cell>
          <cell r="K43">
            <v>638522.01235787699</v>
          </cell>
          <cell r="L43">
            <v>747566.24051012169</v>
          </cell>
          <cell r="M43">
            <v>42834997.130845681</v>
          </cell>
          <cell r="N43">
            <v>72758149.297211811</v>
          </cell>
          <cell r="O43">
            <v>20468649.131265678</v>
          </cell>
          <cell r="P43">
            <v>47505492.605313681</v>
          </cell>
          <cell r="Q43">
            <v>117984828.72623579</v>
          </cell>
          <cell r="R43">
            <v>104279.69467477682</v>
          </cell>
          <cell r="S43">
            <v>87620.332008380734</v>
          </cell>
          <cell r="T43">
            <v>320581.01271033526</v>
          </cell>
          <cell r="U43">
            <v>264884.81136392895</v>
          </cell>
          <cell r="V43">
            <v>404640.05852843914</v>
          </cell>
          <cell r="W43">
            <v>473742.86470856884</v>
          </cell>
          <cell r="X43">
            <v>27145118.587354675</v>
          </cell>
          <cell r="Y43">
            <v>46107825.917117752</v>
          </cell>
          <cell r="Z43">
            <v>12971260.539458605</v>
          </cell>
          <cell r="AA43">
            <v>30104874.908310317</v>
          </cell>
          <cell r="AB43">
            <v>44192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  <cell r="AH43">
            <v>0</v>
          </cell>
          <cell r="AI43">
            <v>16576</v>
          </cell>
          <cell r="AJ43">
            <v>18462</v>
          </cell>
          <cell r="AK43">
            <v>2862</v>
          </cell>
          <cell r="AL43">
            <v>6291</v>
          </cell>
          <cell r="AM43">
            <v>222.4852701964077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33720.004877369931</v>
          </cell>
          <cell r="AS43">
            <v>0</v>
          </cell>
          <cell r="AT43">
            <v>136.46797874112511</v>
          </cell>
          <cell r="AU43">
            <v>208.12040008809876</v>
          </cell>
          <cell r="AV43">
            <v>377.68636557939101</v>
          </cell>
          <cell r="AW43">
            <v>398.78232009100725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92.851399999999998</v>
          </cell>
          <cell r="BC43">
            <v>0</v>
          </cell>
          <cell r="BD43">
            <v>0.37580000000000002</v>
          </cell>
          <cell r="BE43">
            <v>0.57310000000000005</v>
          </cell>
          <cell r="BF43">
            <v>1.6</v>
          </cell>
          <cell r="BG43">
            <v>1.6</v>
          </cell>
          <cell r="BH43">
            <v>0.71389999999999998</v>
          </cell>
          <cell r="BI43">
            <v>1</v>
          </cell>
          <cell r="BJ43">
            <v>1</v>
          </cell>
          <cell r="BL43">
            <v>1</v>
          </cell>
          <cell r="BM43">
            <v>1.2291000000000001</v>
          </cell>
          <cell r="BN43">
            <v>1.2249000000000001</v>
          </cell>
          <cell r="BQ43">
            <v>11</v>
          </cell>
          <cell r="BR43">
            <v>1</v>
          </cell>
          <cell r="BS43">
            <v>7.3000000000000842E-3</v>
          </cell>
          <cell r="BT43">
            <v>43668</v>
          </cell>
          <cell r="CF43">
            <v>0.99660000000000004</v>
          </cell>
          <cell r="CG43">
            <v>248.21</v>
          </cell>
          <cell r="CH43">
            <v>249.05</v>
          </cell>
        </row>
        <row r="44">
          <cell r="C44">
            <v>380022</v>
          </cell>
          <cell r="D44">
            <v>1.276</v>
          </cell>
          <cell r="F44">
            <v>156995092.96000001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9255837.8190422934</v>
          </cell>
          <cell r="L44">
            <v>11416489.92724476</v>
          </cell>
          <cell r="M44">
            <v>43878974.805271536</v>
          </cell>
          <cell r="N44">
            <v>80598622.809087843</v>
          </cell>
          <cell r="O44">
            <v>3159577.1478143143</v>
          </cell>
          <cell r="P44">
            <v>8685590.4515392836</v>
          </cell>
          <cell r="Q44">
            <v>123036906.70846395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7253791.3942337725</v>
          </cell>
          <cell r="W44">
            <v>8947092.419470815</v>
          </cell>
          <cell r="X44">
            <v>34387911.289397754</v>
          </cell>
          <cell r="Y44">
            <v>63165064.897404261</v>
          </cell>
          <cell r="Z44">
            <v>2476157.6393529107</v>
          </cell>
          <cell r="AA44">
            <v>6806889.0686044544</v>
          </cell>
          <cell r="AB44">
            <v>35376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544</v>
          </cell>
          <cell r="AH44">
            <v>728</v>
          </cell>
          <cell r="AI44">
            <v>15866</v>
          </cell>
          <cell r="AJ44">
            <v>17000</v>
          </cell>
          <cell r="AK44">
            <v>412</v>
          </cell>
          <cell r="AL44">
            <v>826</v>
          </cell>
          <cell r="AM44">
            <v>289.83139866120149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1111.1812797539478</v>
          </cell>
          <cell r="AS44">
            <v>1024.1635095548093</v>
          </cell>
          <cell r="AT44">
            <v>180.61636670342111</v>
          </cell>
          <cell r="AU44">
            <v>309.63267106570714</v>
          </cell>
          <cell r="AV44">
            <v>500.84094647105803</v>
          </cell>
          <cell r="AW44">
            <v>686.73214977849614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3.0596999999999999</v>
          </cell>
          <cell r="BC44">
            <v>2.8201000000000001</v>
          </cell>
          <cell r="BD44">
            <v>0.49730000000000002</v>
          </cell>
          <cell r="BE44">
            <v>0.85260000000000002</v>
          </cell>
          <cell r="BF44">
            <v>1.6</v>
          </cell>
          <cell r="BG44">
            <v>1.891</v>
          </cell>
          <cell r="BH44">
            <v>0.80059999999999998</v>
          </cell>
          <cell r="BI44">
            <v>1</v>
          </cell>
          <cell r="BJ44">
            <v>1</v>
          </cell>
          <cell r="BL44">
            <v>1</v>
          </cell>
          <cell r="BM44">
            <v>1.2218</v>
          </cell>
          <cell r="BN44">
            <v>1.2229000000000001</v>
          </cell>
          <cell r="BO44">
            <v>1.2218</v>
          </cell>
          <cell r="BQ44">
            <v>12</v>
          </cell>
          <cell r="BR44">
            <v>0</v>
          </cell>
          <cell r="BS44">
            <v>0</v>
          </cell>
          <cell r="BT44">
            <v>35139</v>
          </cell>
          <cell r="CF44">
            <v>1.0008999999999999</v>
          </cell>
          <cell r="CG44">
            <v>224.7</v>
          </cell>
          <cell r="CH44">
            <v>224.5</v>
          </cell>
        </row>
        <row r="45">
          <cell r="C45">
            <v>380013</v>
          </cell>
          <cell r="D45">
            <v>1.276</v>
          </cell>
          <cell r="F45">
            <v>400778337.32000005</v>
          </cell>
          <cell r="G45">
            <v>6894403.7406420233</v>
          </cell>
          <cell r="H45">
            <v>7217952.4213739103</v>
          </cell>
          <cell r="I45">
            <v>26038466.31393395</v>
          </cell>
          <cell r="J45">
            <v>24291226.69644545</v>
          </cell>
          <cell r="K45">
            <v>60355955.260209262</v>
          </cell>
          <cell r="L45">
            <v>58887606.899198547</v>
          </cell>
          <cell r="M45">
            <v>48603573.986451469</v>
          </cell>
          <cell r="N45">
            <v>116958707.59644532</v>
          </cell>
          <cell r="O45">
            <v>14697716.808852574</v>
          </cell>
          <cell r="P45">
            <v>36832727.596447572</v>
          </cell>
          <cell r="Q45">
            <v>314089606.05015677</v>
          </cell>
          <cell r="R45">
            <v>5403137.7277758801</v>
          </cell>
          <cell r="S45">
            <v>5656702.5245877039</v>
          </cell>
          <cell r="T45">
            <v>20406321.562644161</v>
          </cell>
          <cell r="U45">
            <v>19037011.517590478</v>
          </cell>
          <cell r="V45">
            <v>47300905.376339547</v>
          </cell>
          <cell r="W45">
            <v>46150162.146707326</v>
          </cell>
          <cell r="X45">
            <v>38090575.224491745</v>
          </cell>
          <cell r="Y45">
            <v>91660429.150819212</v>
          </cell>
          <cell r="Z45">
            <v>11518586.840793554</v>
          </cell>
          <cell r="AA45">
            <v>28865773.978407189</v>
          </cell>
          <cell r="AB45">
            <v>49015</v>
          </cell>
          <cell r="AC45">
            <v>309</v>
          </cell>
          <cell r="AD45">
            <v>300</v>
          </cell>
          <cell r="AE45">
            <v>1467</v>
          </cell>
          <cell r="AF45">
            <v>1410</v>
          </cell>
          <cell r="AG45">
            <v>4893</v>
          </cell>
          <cell r="AH45">
            <v>4817</v>
          </cell>
          <cell r="AI45">
            <v>13903</v>
          </cell>
          <cell r="AJ45">
            <v>16860</v>
          </cell>
          <cell r="AK45">
            <v>1689</v>
          </cell>
          <cell r="AL45">
            <v>3367</v>
          </cell>
          <cell r="AM45">
            <v>534.00252652275958</v>
          </cell>
          <cell r="AN45">
            <v>1457.156884513452</v>
          </cell>
          <cell r="AO45">
            <v>1571.3062568299176</v>
          </cell>
          <cell r="AP45">
            <v>1159.1866372781278</v>
          </cell>
          <cell r="AQ45">
            <v>1125.1188840183497</v>
          </cell>
          <cell r="AR45">
            <v>805.58800627323978</v>
          </cell>
          <cell r="AS45">
            <v>798.39045994580522</v>
          </cell>
          <cell r="AT45">
            <v>228.31148687628416</v>
          </cell>
          <cell r="AU45">
            <v>453.04680284113886</v>
          </cell>
          <cell r="AV45">
            <v>568.31393530656965</v>
          </cell>
          <cell r="AW45">
            <v>714.42862039419833</v>
          </cell>
          <cell r="AX45">
            <v>4.0124000000000004</v>
          </cell>
          <cell r="AY45">
            <v>4.3266999999999998</v>
          </cell>
          <cell r="AZ45">
            <v>3.1919</v>
          </cell>
          <cell r="BA45">
            <v>3.0981000000000001</v>
          </cell>
          <cell r="BB45">
            <v>2.2183000000000002</v>
          </cell>
          <cell r="BC45">
            <v>2.1983999999999999</v>
          </cell>
          <cell r="BD45">
            <v>0.62870000000000004</v>
          </cell>
          <cell r="BE45">
            <v>1.2475000000000001</v>
          </cell>
          <cell r="BF45">
            <v>1.6</v>
          </cell>
          <cell r="BG45">
            <v>1.9673</v>
          </cell>
          <cell r="BH45">
            <v>1.4716</v>
          </cell>
          <cell r="BI45">
            <v>1</v>
          </cell>
          <cell r="BJ45">
            <v>1</v>
          </cell>
          <cell r="BL45">
            <v>1</v>
          </cell>
          <cell r="BM45">
            <v>1.2218</v>
          </cell>
          <cell r="BN45">
            <v>1.2210000000000001</v>
          </cell>
          <cell r="BQ45">
            <v>12</v>
          </cell>
          <cell r="BR45">
            <v>1</v>
          </cell>
          <cell r="BS45">
            <v>8.0999999999999961E-3</v>
          </cell>
          <cell r="BT45">
            <v>50439.5</v>
          </cell>
          <cell r="CF45">
            <v>0.99929999999999997</v>
          </cell>
          <cell r="CG45">
            <v>412.39</v>
          </cell>
          <cell r="CH45">
            <v>412.67</v>
          </cell>
        </row>
        <row r="46">
          <cell r="C46">
            <v>380006</v>
          </cell>
          <cell r="D46">
            <v>1.276</v>
          </cell>
          <cell r="F46">
            <v>226275889.93999997</v>
          </cell>
          <cell r="G46">
            <v>3226579.4935945496</v>
          </cell>
          <cell r="H46">
            <v>3095591.6471800883</v>
          </cell>
          <cell r="I46">
            <v>14711675.922293987</v>
          </cell>
          <cell r="J46">
            <v>13389411.579048537</v>
          </cell>
          <cell r="K46">
            <v>28195106.736276314</v>
          </cell>
          <cell r="L46">
            <v>28102833.327936362</v>
          </cell>
          <cell r="M46">
            <v>27491416.605194394</v>
          </cell>
          <cell r="N46">
            <v>68003537.759882629</v>
          </cell>
          <cell r="O46">
            <v>10044332.689185405</v>
          </cell>
          <cell r="P46">
            <v>30015404.179407705</v>
          </cell>
          <cell r="Q46">
            <v>177332202.14733538</v>
          </cell>
          <cell r="R46">
            <v>2528667.314729271</v>
          </cell>
          <cell r="S46">
            <v>2426012.2626803201</v>
          </cell>
          <cell r="T46">
            <v>11529526.584869895</v>
          </cell>
          <cell r="U46">
            <v>10493269.262577223</v>
          </cell>
          <cell r="V46">
            <v>22096478.633445386</v>
          </cell>
          <cell r="W46">
            <v>22024164.050106868</v>
          </cell>
          <cell r="X46">
            <v>21544997.339494038</v>
          </cell>
          <cell r="Y46">
            <v>53294308.589249708</v>
          </cell>
          <cell r="Z46">
            <v>7871734.0824337034</v>
          </cell>
          <cell r="AA46">
            <v>23523044.027748983</v>
          </cell>
          <cell r="AB46">
            <v>40896</v>
          </cell>
          <cell r="AC46">
            <v>219</v>
          </cell>
          <cell r="AD46">
            <v>193</v>
          </cell>
          <cell r="AE46">
            <v>982</v>
          </cell>
          <cell r="AF46">
            <v>913</v>
          </cell>
          <cell r="AG46">
            <v>3416</v>
          </cell>
          <cell r="AH46">
            <v>3273</v>
          </cell>
          <cell r="AI46">
            <v>12363</v>
          </cell>
          <cell r="AJ46">
            <v>14020</v>
          </cell>
          <cell r="AK46">
            <v>1643</v>
          </cell>
          <cell r="AL46">
            <v>3874</v>
          </cell>
          <cell r="AM46">
            <v>361.34789495984808</v>
          </cell>
          <cell r="AN46">
            <v>962.20217455451711</v>
          </cell>
          <cell r="AO46">
            <v>1047.5009769776857</v>
          </cell>
          <cell r="AP46">
            <v>978.40517522656944</v>
          </cell>
          <cell r="AQ46">
            <v>957.76462783654824</v>
          </cell>
          <cell r="AR46">
            <v>539.04368250988932</v>
          </cell>
          <cell r="AS46">
            <v>560.75374401942327</v>
          </cell>
          <cell r="AT46">
            <v>145.22498139269081</v>
          </cell>
          <cell r="AU46">
            <v>316.77549090138916</v>
          </cell>
          <cell r="AV46">
            <v>399.2561413285506</v>
          </cell>
          <cell r="AW46">
            <v>506.00249586450235</v>
          </cell>
          <cell r="AX46">
            <v>2.6495000000000002</v>
          </cell>
          <cell r="AY46">
            <v>2.8843999999999999</v>
          </cell>
          <cell r="AZ46">
            <v>2.6941000000000002</v>
          </cell>
          <cell r="BA46">
            <v>2.6373000000000002</v>
          </cell>
          <cell r="BB46">
            <v>1.4843</v>
          </cell>
          <cell r="BC46">
            <v>1.5441</v>
          </cell>
          <cell r="BD46">
            <v>0.39989999999999998</v>
          </cell>
          <cell r="BE46">
            <v>0.87229999999999996</v>
          </cell>
          <cell r="BF46">
            <v>1.6</v>
          </cell>
          <cell r="BG46">
            <v>1.6</v>
          </cell>
          <cell r="BH46">
            <v>1.0347</v>
          </cell>
          <cell r="BI46">
            <v>1</v>
          </cell>
          <cell r="BJ46">
            <v>1</v>
          </cell>
          <cell r="BL46">
            <v>1</v>
          </cell>
          <cell r="BM46">
            <v>1.2137</v>
          </cell>
          <cell r="BN46">
            <v>1.2154</v>
          </cell>
          <cell r="BO46">
            <v>1.2137</v>
          </cell>
          <cell r="BQ46">
            <v>13</v>
          </cell>
          <cell r="BR46">
            <v>0</v>
          </cell>
          <cell r="BS46">
            <v>0</v>
          </cell>
          <cell r="BT46">
            <v>40412</v>
          </cell>
          <cell r="CF46">
            <v>1.0014000000000001</v>
          </cell>
          <cell r="CG46">
            <v>288.63</v>
          </cell>
          <cell r="CH46">
            <v>288.23</v>
          </cell>
        </row>
        <row r="47">
          <cell r="C47">
            <v>380117</v>
          </cell>
          <cell r="D47">
            <v>1.59</v>
          </cell>
          <cell r="F47">
            <v>415831864.70999992</v>
          </cell>
          <cell r="G47">
            <v>4033950.3864067211</v>
          </cell>
          <cell r="H47">
            <v>3493093.2271154802</v>
          </cell>
          <cell r="I47">
            <v>14815061.094696941</v>
          </cell>
          <cell r="J47">
            <v>13482424.73030201</v>
          </cell>
          <cell r="K47">
            <v>59782781.076820128</v>
          </cell>
          <cell r="L47">
            <v>53313421.343680568</v>
          </cell>
          <cell r="M47">
            <v>64590521.051688448</v>
          </cell>
          <cell r="N47">
            <v>135611913.74615553</v>
          </cell>
          <cell r="O47">
            <v>19949817.23969223</v>
          </cell>
          <cell r="P47">
            <v>46758880.813441887</v>
          </cell>
          <cell r="Q47">
            <v>261529474.66037729</v>
          </cell>
          <cell r="R47">
            <v>2537075.714721208</v>
          </cell>
          <cell r="S47">
            <v>2196913.9793179119</v>
          </cell>
          <cell r="T47">
            <v>9317648.4872307796</v>
          </cell>
          <cell r="U47">
            <v>8479512.4089949746</v>
          </cell>
          <cell r="V47">
            <v>37599233.381647877</v>
          </cell>
          <cell r="W47">
            <v>33530453.675270796</v>
          </cell>
          <cell r="X47">
            <v>40622969.214898393</v>
          </cell>
          <cell r="Y47">
            <v>85290511.79003492</v>
          </cell>
          <cell r="Z47">
            <v>12547054.867730962</v>
          </cell>
          <cell r="AA47">
            <v>29408101.140529487</v>
          </cell>
          <cell r="AB47">
            <v>44363</v>
          </cell>
          <cell r="AC47">
            <v>175</v>
          </cell>
          <cell r="AD47">
            <v>170</v>
          </cell>
          <cell r="AE47">
            <v>910</v>
          </cell>
          <cell r="AF47">
            <v>856</v>
          </cell>
          <cell r="AG47">
            <v>4186</v>
          </cell>
          <cell r="AH47">
            <v>3743</v>
          </cell>
          <cell r="AI47">
            <v>13886</v>
          </cell>
          <cell r="AJ47">
            <v>13907</v>
          </cell>
          <cell r="AK47">
            <v>2263</v>
          </cell>
          <cell r="AL47">
            <v>4267</v>
          </cell>
          <cell r="AM47">
            <v>491.26801362317184</v>
          </cell>
          <cell r="AN47">
            <v>1208.1312927243846</v>
          </cell>
          <cell r="AO47">
            <v>1076.9186173127018</v>
          </cell>
          <cell r="AP47">
            <v>853.26451348267221</v>
          </cell>
          <cell r="AQ47">
            <v>825.49770336789084</v>
          </cell>
          <cell r="AR47">
            <v>748.51157392992263</v>
          </cell>
          <cell r="AS47">
            <v>746.51468686594524</v>
          </cell>
          <cell r="AT47">
            <v>243.78852330223722</v>
          </cell>
          <cell r="AU47">
            <v>511.07662681883772</v>
          </cell>
          <cell r="AV47">
            <v>462.03619339118285</v>
          </cell>
          <cell r="AW47">
            <v>574.33210570520828</v>
          </cell>
          <cell r="AX47">
            <v>3.3267000000000002</v>
          </cell>
          <cell r="AY47">
            <v>2.9653999999999998</v>
          </cell>
          <cell r="AZ47">
            <v>2.3494999999999999</v>
          </cell>
          <cell r="BA47">
            <v>2.2730999999999999</v>
          </cell>
          <cell r="BB47">
            <v>2.0611000000000002</v>
          </cell>
          <cell r="BC47">
            <v>2.0556000000000001</v>
          </cell>
          <cell r="BD47">
            <v>0.67130000000000001</v>
          </cell>
          <cell r="BE47">
            <v>1.4073</v>
          </cell>
          <cell r="BF47">
            <v>1.6</v>
          </cell>
          <cell r="BG47">
            <v>1.6</v>
          </cell>
          <cell r="BH47">
            <v>1.3713</v>
          </cell>
          <cell r="BI47">
            <v>1</v>
          </cell>
          <cell r="BJ47">
            <v>1</v>
          </cell>
          <cell r="BL47">
            <v>1.05</v>
          </cell>
          <cell r="BM47">
            <v>1.2137</v>
          </cell>
          <cell r="BN47">
            <v>1.2131000000000001</v>
          </cell>
          <cell r="BQ47">
            <v>13</v>
          </cell>
          <cell r="BR47">
            <v>0</v>
          </cell>
          <cell r="BS47">
            <v>0</v>
          </cell>
          <cell r="BT47">
            <v>43502</v>
          </cell>
          <cell r="CF47">
            <v>0.99950000000000006</v>
          </cell>
          <cell r="CG47">
            <v>499.54</v>
          </cell>
          <cell r="CH47">
            <v>499.79</v>
          </cell>
        </row>
        <row r="48">
          <cell r="C48">
            <v>380036</v>
          </cell>
          <cell r="D48">
            <v>1.276</v>
          </cell>
          <cell r="F48">
            <v>31614257.599999994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4751371.8749549836</v>
          </cell>
          <cell r="N48">
            <v>12489033.775091602</v>
          </cell>
          <cell r="O48">
            <v>3779007.392014415</v>
          </cell>
          <cell r="P48">
            <v>10594844.557938993</v>
          </cell>
          <cell r="Q48">
            <v>24776063.949843254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3723645.6700274167</v>
          </cell>
          <cell r="Y48">
            <v>9787644.0243664589</v>
          </cell>
          <cell r="Z48">
            <v>2961604.53919625</v>
          </cell>
          <cell r="AA48">
            <v>8303169.7162531288</v>
          </cell>
          <cell r="AB48">
            <v>4551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994</v>
          </cell>
          <cell r="AJ48">
            <v>1670</v>
          </cell>
          <cell r="AK48">
            <v>617</v>
          </cell>
          <cell r="AL48">
            <v>1270</v>
          </cell>
          <cell r="AM48">
            <v>453.67435636569348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312.17686703784511</v>
          </cell>
          <cell r="AU48">
            <v>488.40539043744809</v>
          </cell>
          <cell r="AV48">
            <v>400.00061307350757</v>
          </cell>
          <cell r="AW48">
            <v>544.82740920296123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0.85960000000000003</v>
          </cell>
          <cell r="BE48">
            <v>1.3449</v>
          </cell>
          <cell r="BF48">
            <v>1.6</v>
          </cell>
          <cell r="BG48">
            <v>1.6</v>
          </cell>
          <cell r="BH48">
            <v>1.3447</v>
          </cell>
          <cell r="BI48">
            <v>1</v>
          </cell>
          <cell r="BJ48">
            <v>1</v>
          </cell>
          <cell r="BL48">
            <v>1</v>
          </cell>
          <cell r="BM48">
            <v>1.2137</v>
          </cell>
          <cell r="BN48">
            <v>1.2051000000000001</v>
          </cell>
          <cell r="BQ48">
            <v>13</v>
          </cell>
          <cell r="BR48">
            <v>1</v>
          </cell>
          <cell r="BS48">
            <v>3.5900000000000043E-2</v>
          </cell>
          <cell r="BT48">
            <v>4562</v>
          </cell>
          <cell r="CF48">
            <v>0.9929</v>
          </cell>
          <cell r="CG48">
            <v>371.92</v>
          </cell>
          <cell r="CH48">
            <v>374.58</v>
          </cell>
        </row>
        <row r="49">
          <cell r="C49">
            <v>380003</v>
          </cell>
          <cell r="D49">
            <v>1.276</v>
          </cell>
          <cell r="F49">
            <v>174384445.47000003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13611.791328484238</v>
          </cell>
          <cell r="L49">
            <v>40999.607558312586</v>
          </cell>
          <cell r="M49">
            <v>39666987.608473241</v>
          </cell>
          <cell r="N49">
            <v>91459052.126172364</v>
          </cell>
          <cell r="O49">
            <v>10539602.769920371</v>
          </cell>
          <cell r="P49">
            <v>32664191.566547241</v>
          </cell>
          <cell r="Q49">
            <v>136664925.91692793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10667.548063075421</v>
          </cell>
          <cell r="W49">
            <v>32131.353885824909</v>
          </cell>
          <cell r="X49">
            <v>31086980.884383418</v>
          </cell>
          <cell r="Y49">
            <v>71676373.139633507</v>
          </cell>
          <cell r="Z49">
            <v>8259876.7789344601</v>
          </cell>
          <cell r="AA49">
            <v>25598896.212027617</v>
          </cell>
          <cell r="AB49">
            <v>47749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17917</v>
          </cell>
          <cell r="AJ49">
            <v>21430</v>
          </cell>
          <cell r="AK49">
            <v>2496</v>
          </cell>
          <cell r="AL49">
            <v>5906</v>
          </cell>
          <cell r="AM49">
            <v>238.51271914407968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144.58791875678321</v>
          </cell>
          <cell r="AU49">
            <v>278.72286957393646</v>
          </cell>
          <cell r="AV49">
            <v>275.77045869839941</v>
          </cell>
          <cell r="AW49">
            <v>361.19900965159184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0.39810000000000001</v>
          </cell>
          <cell r="BE49">
            <v>0.76749999999999996</v>
          </cell>
          <cell r="BF49">
            <v>1.6</v>
          </cell>
          <cell r="BG49">
            <v>1.6</v>
          </cell>
          <cell r="BH49">
            <v>0.77539999999999998</v>
          </cell>
          <cell r="BI49">
            <v>1</v>
          </cell>
          <cell r="BJ49">
            <v>1</v>
          </cell>
          <cell r="BL49">
            <v>1</v>
          </cell>
          <cell r="BM49">
            <v>1.1778</v>
          </cell>
          <cell r="BN49">
            <v>1.181</v>
          </cell>
          <cell r="BO49">
            <v>1.1778</v>
          </cell>
          <cell r="BQ49">
            <v>14</v>
          </cell>
          <cell r="BR49">
            <v>0</v>
          </cell>
          <cell r="BS49">
            <v>0</v>
          </cell>
          <cell r="BT49">
            <v>48452.5</v>
          </cell>
          <cell r="CF49">
            <v>1.0026999999999999</v>
          </cell>
          <cell r="CG49">
            <v>210.17</v>
          </cell>
          <cell r="CH49">
            <v>209.61</v>
          </cell>
        </row>
        <row r="50">
          <cell r="C50">
            <v>380025</v>
          </cell>
          <cell r="D50">
            <v>1.276</v>
          </cell>
          <cell r="F50">
            <v>128360186.87</v>
          </cell>
          <cell r="G50">
            <v>1540563.4208026251</v>
          </cell>
          <cell r="H50">
            <v>1357226.0172358579</v>
          </cell>
          <cell r="I50">
            <v>6056215.8637344213</v>
          </cell>
          <cell r="J50">
            <v>6022182.8720668443</v>
          </cell>
          <cell r="K50">
            <v>14455151.731081832</v>
          </cell>
          <cell r="L50">
            <v>14926160.118626406</v>
          </cell>
          <cell r="M50">
            <v>18069110.620265421</v>
          </cell>
          <cell r="N50">
            <v>42148722.749992274</v>
          </cell>
          <cell r="O50">
            <v>5738090.6401779139</v>
          </cell>
          <cell r="P50">
            <v>18046762.836016409</v>
          </cell>
          <cell r="Q50">
            <v>100595757.73510972</v>
          </cell>
          <cell r="R50">
            <v>1207338.1040772924</v>
          </cell>
          <cell r="S50">
            <v>1063656.7533196378</v>
          </cell>
          <cell r="T50">
            <v>4746250.6769078532</v>
          </cell>
          <cell r="U50">
            <v>4719579.0533439219</v>
          </cell>
          <cell r="V50">
            <v>11328488.817462251</v>
          </cell>
          <cell r="W50">
            <v>11697617.647826336</v>
          </cell>
          <cell r="X50">
            <v>14160745.000208009</v>
          </cell>
          <cell r="Y50">
            <v>33031914.380871687</v>
          </cell>
          <cell r="Z50">
            <v>4496936.2383839451</v>
          </cell>
          <cell r="AA50">
            <v>14143231.062708784</v>
          </cell>
          <cell r="AB50">
            <v>19654</v>
          </cell>
          <cell r="AC50">
            <v>101</v>
          </cell>
          <cell r="AD50">
            <v>106</v>
          </cell>
          <cell r="AE50">
            <v>499</v>
          </cell>
          <cell r="AF50">
            <v>512</v>
          </cell>
          <cell r="AG50">
            <v>1681</v>
          </cell>
          <cell r="AH50">
            <v>1681</v>
          </cell>
          <cell r="AI50">
            <v>5614</v>
          </cell>
          <cell r="AJ50">
            <v>7000</v>
          </cell>
          <cell r="AK50">
            <v>797</v>
          </cell>
          <cell r="AL50">
            <v>1663</v>
          </cell>
          <cell r="AM50">
            <v>426.52792364196313</v>
          </cell>
          <cell r="AN50">
            <v>996.1535512188882</v>
          </cell>
          <cell r="AO50">
            <v>836.20813940223104</v>
          </cell>
          <cell r="AP50">
            <v>792.62703355174574</v>
          </cell>
          <cell r="AQ50">
            <v>768.16065321352892</v>
          </cell>
          <cell r="AR50">
            <v>561.5947262275555</v>
          </cell>
          <cell r="AS50">
            <v>579.89379574788495</v>
          </cell>
          <cell r="AT50">
            <v>210.1998723460398</v>
          </cell>
          <cell r="AU50">
            <v>393.23707596275818</v>
          </cell>
          <cell r="AV50">
            <v>470.19408598744718</v>
          </cell>
          <cell r="AW50">
            <v>708.72073876071272</v>
          </cell>
          <cell r="AX50">
            <v>2.7429999999999999</v>
          </cell>
          <cell r="AY50">
            <v>2.3026</v>
          </cell>
          <cell r="AZ50">
            <v>2.1825999999999999</v>
          </cell>
          <cell r="BA50">
            <v>2.1152000000000002</v>
          </cell>
          <cell r="BB50">
            <v>1.5464</v>
          </cell>
          <cell r="BC50">
            <v>1.5968</v>
          </cell>
          <cell r="BD50">
            <v>0.57879999999999998</v>
          </cell>
          <cell r="BE50">
            <v>1.0828</v>
          </cell>
          <cell r="BF50">
            <v>1.6</v>
          </cell>
          <cell r="BG50">
            <v>1.9515</v>
          </cell>
          <cell r="BH50">
            <v>1.1869000000000001</v>
          </cell>
          <cell r="BI50">
            <v>1</v>
          </cell>
          <cell r="BJ50">
            <v>1</v>
          </cell>
          <cell r="BL50">
            <v>1</v>
          </cell>
          <cell r="BM50">
            <v>1.1778</v>
          </cell>
          <cell r="BN50">
            <v>1.1766000000000001</v>
          </cell>
          <cell r="BQ50">
            <v>14</v>
          </cell>
          <cell r="BR50">
            <v>0</v>
          </cell>
          <cell r="BS50">
            <v>0</v>
          </cell>
          <cell r="BT50">
            <v>20325</v>
          </cell>
          <cell r="CF50">
            <v>0.999</v>
          </cell>
          <cell r="CG50">
            <v>320.52</v>
          </cell>
          <cell r="CH50">
            <v>320.83999999999997</v>
          </cell>
        </row>
        <row r="51">
          <cell r="C51">
            <v>380164</v>
          </cell>
          <cell r="D51">
            <v>1.276</v>
          </cell>
          <cell r="F51">
            <v>321383974.73000002</v>
          </cell>
          <cell r="G51">
            <v>4339888.323655447</v>
          </cell>
          <cell r="H51">
            <v>3881777.9116998222</v>
          </cell>
          <cell r="I51">
            <v>17177989.512269937</v>
          </cell>
          <cell r="J51">
            <v>17053503.689723708</v>
          </cell>
          <cell r="K51">
            <v>54614826.739260025</v>
          </cell>
          <cell r="L51">
            <v>52460325.487565696</v>
          </cell>
          <cell r="M51">
            <v>45271189.591921769</v>
          </cell>
          <cell r="N51">
            <v>84952659.081015274</v>
          </cell>
          <cell r="O51">
            <v>12623967.774852391</v>
          </cell>
          <cell r="P51">
            <v>29007846.618035905</v>
          </cell>
          <cell r="Q51">
            <v>251868318.7539185</v>
          </cell>
          <cell r="R51">
            <v>3401166.3978490965</v>
          </cell>
          <cell r="S51">
            <v>3042145.6988243121</v>
          </cell>
          <cell r="T51">
            <v>13462374.225916877</v>
          </cell>
          <cell r="U51">
            <v>13364814.803858705</v>
          </cell>
          <cell r="V51">
            <v>42801588.35365206</v>
          </cell>
          <cell r="W51">
            <v>41113107.748875938</v>
          </cell>
          <cell r="X51">
            <v>35478988.708402641</v>
          </cell>
          <cell r="Y51">
            <v>66577319.029008836</v>
          </cell>
          <cell r="Z51">
            <v>9893391.6730818115</v>
          </cell>
          <cell r="AA51">
            <v>22733422.114448201</v>
          </cell>
          <cell r="AB51">
            <v>60236</v>
          </cell>
          <cell r="AC51">
            <v>316</v>
          </cell>
          <cell r="AD51">
            <v>317</v>
          </cell>
          <cell r="AE51">
            <v>1512</v>
          </cell>
          <cell r="AF51">
            <v>1556</v>
          </cell>
          <cell r="AG51">
            <v>6681</v>
          </cell>
          <cell r="AH51">
            <v>6432</v>
          </cell>
          <cell r="AI51">
            <v>18082</v>
          </cell>
          <cell r="AJ51">
            <v>17529</v>
          </cell>
          <cell r="AK51">
            <v>2637</v>
          </cell>
          <cell r="AL51">
            <v>5174</v>
          </cell>
          <cell r="AM51">
            <v>348.44655293888275</v>
          </cell>
          <cell r="AN51">
            <v>896.93206694332719</v>
          </cell>
          <cell r="AO51">
            <v>799.72284406527649</v>
          </cell>
          <cell r="AP51">
            <v>741.97388811270264</v>
          </cell>
          <cell r="AQ51">
            <v>715.76771657340964</v>
          </cell>
          <cell r="AR51">
            <v>533.87202955710291</v>
          </cell>
          <cell r="AS51">
            <v>532.6636057845659</v>
          </cell>
          <cell r="AT51">
            <v>163.50969983225787</v>
          </cell>
          <cell r="AU51">
            <v>316.51034965394882</v>
          </cell>
          <cell r="AV51">
            <v>312.64668414491882</v>
          </cell>
          <cell r="AW51">
            <v>366.14840411107139</v>
          </cell>
          <cell r="AX51">
            <v>2.4698000000000002</v>
          </cell>
          <cell r="AY51">
            <v>2.2021000000000002</v>
          </cell>
          <cell r="AZ51">
            <v>2.0430999999999999</v>
          </cell>
          <cell r="BA51">
            <v>1.9709000000000001</v>
          </cell>
          <cell r="BB51">
            <v>1.4701</v>
          </cell>
          <cell r="BC51">
            <v>1.4666999999999999</v>
          </cell>
          <cell r="BD51">
            <v>0.45019999999999999</v>
          </cell>
          <cell r="BE51">
            <v>0.87150000000000005</v>
          </cell>
          <cell r="BF51">
            <v>1.6</v>
          </cell>
          <cell r="BG51">
            <v>1.6</v>
          </cell>
          <cell r="BH51">
            <v>1.0426</v>
          </cell>
          <cell r="BI51">
            <v>1</v>
          </cell>
          <cell r="BJ51">
            <v>1</v>
          </cell>
          <cell r="BL51">
            <v>1.05</v>
          </cell>
          <cell r="BM51">
            <v>1.1778</v>
          </cell>
          <cell r="BN51">
            <v>1.1755</v>
          </cell>
          <cell r="BQ51">
            <v>14</v>
          </cell>
          <cell r="BR51">
            <v>1</v>
          </cell>
          <cell r="BS51">
            <v>2.5600000000000067E-2</v>
          </cell>
          <cell r="BT51">
            <v>59187</v>
          </cell>
          <cell r="CF51">
            <v>0.99809999999999999</v>
          </cell>
          <cell r="CG51">
            <v>295.36</v>
          </cell>
          <cell r="CH51">
            <v>295.93</v>
          </cell>
        </row>
        <row r="52">
          <cell r="C52">
            <v>380049</v>
          </cell>
          <cell r="D52">
            <v>1.276</v>
          </cell>
          <cell r="F52">
            <v>160919667.83000001</v>
          </cell>
          <cell r="G52">
            <v>3135396.8527855482</v>
          </cell>
          <cell r="H52">
            <v>2968219.3597638132</v>
          </cell>
          <cell r="I52">
            <v>13328578.085259188</v>
          </cell>
          <cell r="J52">
            <v>12210951.255847411</v>
          </cell>
          <cell r="K52">
            <v>30299421.433605347</v>
          </cell>
          <cell r="L52">
            <v>28097149.942864582</v>
          </cell>
          <cell r="M52">
            <v>16100419.255655779</v>
          </cell>
          <cell r="N52">
            <v>40382415.160895891</v>
          </cell>
          <cell r="O52">
            <v>3533527.8354238267</v>
          </cell>
          <cell r="P52">
            <v>10863588.647898618</v>
          </cell>
          <cell r="Q52">
            <v>126112592.3432602</v>
          </cell>
          <cell r="R52">
            <v>2457207.5648789564</v>
          </cell>
          <cell r="S52">
            <v>2326190.7208180353</v>
          </cell>
          <cell r="T52">
            <v>10445594.110704692</v>
          </cell>
          <cell r="U52">
            <v>9569711.0155543964</v>
          </cell>
          <cell r="V52">
            <v>23745628.082762811</v>
          </cell>
          <cell r="W52">
            <v>22019709.986570988</v>
          </cell>
          <cell r="X52">
            <v>12617883.429197319</v>
          </cell>
          <cell r="Y52">
            <v>31647660.784401167</v>
          </cell>
          <cell r="Z52">
            <v>2769222.4415547228</v>
          </cell>
          <cell r="AA52">
            <v>8513784.206817098</v>
          </cell>
          <cell r="AB52">
            <v>31271</v>
          </cell>
          <cell r="AC52">
            <v>230</v>
          </cell>
          <cell r="AD52">
            <v>260</v>
          </cell>
          <cell r="AE52">
            <v>1127</v>
          </cell>
          <cell r="AF52">
            <v>1056</v>
          </cell>
          <cell r="AG52">
            <v>3974</v>
          </cell>
          <cell r="AH52">
            <v>3712</v>
          </cell>
          <cell r="AI52">
            <v>9298</v>
          </cell>
          <cell r="AJ52">
            <v>8966</v>
          </cell>
          <cell r="AK52">
            <v>819</v>
          </cell>
          <cell r="AL52">
            <v>1829</v>
          </cell>
          <cell r="AM52">
            <v>336.07440424903854</v>
          </cell>
          <cell r="AN52">
            <v>890.29259597063628</v>
          </cell>
          <cell r="AO52">
            <v>745.57394898013945</v>
          </cell>
          <cell r="AP52">
            <v>772.37460150138213</v>
          </cell>
          <cell r="AQ52">
            <v>755.18552837392645</v>
          </cell>
          <cell r="AR52">
            <v>497.93717670614853</v>
          </cell>
          <cell r="AS52">
            <v>494.33616169564897</v>
          </cell>
          <cell r="AT52">
            <v>113.08779154296012</v>
          </cell>
          <cell r="AU52">
            <v>294.14511101569974</v>
          </cell>
          <cell r="AV52">
            <v>281.76866519685825</v>
          </cell>
          <cell r="AW52">
            <v>387.90706245749487</v>
          </cell>
          <cell r="AX52">
            <v>2.4514999999999998</v>
          </cell>
          <cell r="AY52">
            <v>2.0529999999999999</v>
          </cell>
          <cell r="AZ52">
            <v>2.1267999999999998</v>
          </cell>
          <cell r="BA52">
            <v>2.0794999999999999</v>
          </cell>
          <cell r="BB52">
            <v>1.3711</v>
          </cell>
          <cell r="BC52">
            <v>1.3612</v>
          </cell>
          <cell r="BD52">
            <v>0.31140000000000001</v>
          </cell>
          <cell r="BE52">
            <v>0.81</v>
          </cell>
          <cell r="BF52">
            <v>1.6</v>
          </cell>
          <cell r="BG52">
            <v>1.6</v>
          </cell>
          <cell r="BH52">
            <v>0.97809999999999997</v>
          </cell>
          <cell r="BI52">
            <v>1</v>
          </cell>
          <cell r="BJ52">
            <v>1</v>
          </cell>
          <cell r="BL52">
            <v>1</v>
          </cell>
          <cell r="BM52">
            <v>1.1521999999999999</v>
          </cell>
          <cell r="BN52">
            <v>1.1651</v>
          </cell>
          <cell r="BO52">
            <v>1.1521999999999999</v>
          </cell>
          <cell r="BQ52">
            <v>15</v>
          </cell>
          <cell r="BR52">
            <v>0</v>
          </cell>
          <cell r="BS52">
            <v>0</v>
          </cell>
          <cell r="BT52">
            <v>31227.5</v>
          </cell>
          <cell r="CF52">
            <v>1.0112000000000001</v>
          </cell>
          <cell r="CG52">
            <v>261.55</v>
          </cell>
          <cell r="CH52">
            <v>258.64999999999998</v>
          </cell>
        </row>
        <row r="53">
          <cell r="C53">
            <v>380188</v>
          </cell>
          <cell r="D53">
            <v>1.276</v>
          </cell>
          <cell r="F53">
            <v>285376217.1500001</v>
          </cell>
          <cell r="G53">
            <v>5058957.3261812823</v>
          </cell>
          <cell r="H53">
            <v>4890861.2102714162</v>
          </cell>
          <cell r="I53">
            <v>19082771.664609123</v>
          </cell>
          <cell r="J53">
            <v>17089284.538685184</v>
          </cell>
          <cell r="K53">
            <v>45139331.756873854</v>
          </cell>
          <cell r="L53">
            <v>41817925.228037737</v>
          </cell>
          <cell r="M53">
            <v>38866356.231897257</v>
          </cell>
          <cell r="N53">
            <v>75975143.536286712</v>
          </cell>
          <cell r="O53">
            <v>11554239.170098148</v>
          </cell>
          <cell r="P53">
            <v>25901346.487059325</v>
          </cell>
          <cell r="Q53">
            <v>223649073.00156748</v>
          </cell>
          <cell r="R53">
            <v>3964700.0988881523</v>
          </cell>
          <cell r="S53">
            <v>3832963.3309337115</v>
          </cell>
          <cell r="T53">
            <v>14955150.207373921</v>
          </cell>
          <cell r="U53">
            <v>13392856.221540112</v>
          </cell>
          <cell r="V53">
            <v>35375651.847079821</v>
          </cell>
          <cell r="W53">
            <v>32772668.674010765</v>
          </cell>
          <cell r="X53">
            <v>30459526.827505685</v>
          </cell>
          <cell r="Y53">
            <v>59541648.539409645</v>
          </cell>
          <cell r="Z53">
            <v>9055046.3715502732</v>
          </cell>
          <cell r="AA53">
            <v>20298860.883275334</v>
          </cell>
          <cell r="AB53">
            <v>73232</v>
          </cell>
          <cell r="AC53">
            <v>396</v>
          </cell>
          <cell r="AD53">
            <v>378</v>
          </cell>
          <cell r="AE53">
            <v>2022</v>
          </cell>
          <cell r="AF53">
            <v>1863</v>
          </cell>
          <cell r="AG53">
            <v>7174</v>
          </cell>
          <cell r="AH53">
            <v>6635</v>
          </cell>
          <cell r="AI53">
            <v>21546</v>
          </cell>
          <cell r="AJ53">
            <v>23358</v>
          </cell>
          <cell r="AK53">
            <v>3260</v>
          </cell>
          <cell r="AL53">
            <v>6600</v>
          </cell>
          <cell r="AM53">
            <v>254.49834430482062</v>
          </cell>
          <cell r="AN53">
            <v>834.32241138218694</v>
          </cell>
          <cell r="AO53">
            <v>845.00955267498045</v>
          </cell>
          <cell r="AP53">
            <v>616.35139331412461</v>
          </cell>
          <cell r="AQ53">
            <v>599.07211583199637</v>
          </cell>
          <cell r="AR53">
            <v>410.92430823203955</v>
          </cell>
          <cell r="AS53">
            <v>411.61352265775889</v>
          </cell>
          <cell r="AT53">
            <v>117.80812690486124</v>
          </cell>
          <cell r="AU53">
            <v>212.42418207683892</v>
          </cell>
          <cell r="AV53">
            <v>231.46846553042622</v>
          </cell>
          <cell r="AW53">
            <v>256.29874852620372</v>
          </cell>
          <cell r="AX53">
            <v>2.2974000000000001</v>
          </cell>
          <cell r="AY53">
            <v>2.3268</v>
          </cell>
          <cell r="AZ53">
            <v>1.6972</v>
          </cell>
          <cell r="BA53">
            <v>1.6496</v>
          </cell>
          <cell r="BB53">
            <v>1.1315</v>
          </cell>
          <cell r="BC53">
            <v>1.1334</v>
          </cell>
          <cell r="BD53">
            <v>0.32440000000000002</v>
          </cell>
          <cell r="BE53">
            <v>0.58489999999999998</v>
          </cell>
          <cell r="BF53">
            <v>1.6</v>
          </cell>
          <cell r="BG53">
            <v>1.6</v>
          </cell>
          <cell r="BH53">
            <v>0.82420000000000004</v>
          </cell>
          <cell r="BI53">
            <v>1</v>
          </cell>
          <cell r="BJ53">
            <v>1</v>
          </cell>
          <cell r="BL53">
            <v>1.05</v>
          </cell>
          <cell r="BM53">
            <v>1.1521999999999999</v>
          </cell>
          <cell r="BN53">
            <v>1.1468</v>
          </cell>
          <cell r="BQ53">
            <v>15</v>
          </cell>
          <cell r="BR53">
            <v>1</v>
          </cell>
          <cell r="BS53">
            <v>0.10149999999999992</v>
          </cell>
          <cell r="BT53">
            <v>74163.5</v>
          </cell>
          <cell r="CF53">
            <v>0.99529999999999996</v>
          </cell>
          <cell r="CG53">
            <v>227.78</v>
          </cell>
          <cell r="CH53">
            <v>228.85</v>
          </cell>
        </row>
        <row r="54">
          <cell r="C54">
            <v>380115</v>
          </cell>
          <cell r="D54">
            <v>2.0489999999999999</v>
          </cell>
          <cell r="F54">
            <v>112423975.95</v>
          </cell>
          <cell r="G54">
            <v>1585362.6284708777</v>
          </cell>
          <cell r="H54">
            <v>1543283.566603038</v>
          </cell>
          <cell r="I54">
            <v>7744012.1293761404</v>
          </cell>
          <cell r="J54">
            <v>7799329.5681745019</v>
          </cell>
          <cell r="K54">
            <v>23598100.208633453</v>
          </cell>
          <cell r="L54">
            <v>21259835.089336995</v>
          </cell>
          <cell r="M54">
            <v>14002087.806484554</v>
          </cell>
          <cell r="N54">
            <v>22844855.235433497</v>
          </cell>
          <cell r="O54">
            <v>3585293.4205088308</v>
          </cell>
          <cell r="P54">
            <v>8461816.2969781253</v>
          </cell>
          <cell r="Q54">
            <v>54867728.623718888</v>
          </cell>
          <cell r="R54">
            <v>773725.05049823213</v>
          </cell>
          <cell r="S54">
            <v>753188.66110445978</v>
          </cell>
          <cell r="T54">
            <v>3779410.5072601954</v>
          </cell>
          <cell r="U54">
            <v>3806407.7931549549</v>
          </cell>
          <cell r="V54">
            <v>11516886.387815254</v>
          </cell>
          <cell r="W54">
            <v>10375712.586304048</v>
          </cell>
          <cell r="X54">
            <v>6833620.2081427788</v>
          </cell>
          <cell r="Y54">
            <v>11149270.490694728</v>
          </cell>
          <cell r="Z54">
            <v>1749777.1695992341</v>
          </cell>
          <cell r="AA54">
            <v>4129729.76914501</v>
          </cell>
          <cell r="AB54">
            <v>18099</v>
          </cell>
          <cell r="AC54">
            <v>71</v>
          </cell>
          <cell r="AD54">
            <v>59</v>
          </cell>
          <cell r="AE54">
            <v>353</v>
          </cell>
          <cell r="AF54">
            <v>355</v>
          </cell>
          <cell r="AG54">
            <v>1567</v>
          </cell>
          <cell r="AH54">
            <v>1421</v>
          </cell>
          <cell r="AI54">
            <v>6314</v>
          </cell>
          <cell r="AJ54">
            <v>5707</v>
          </cell>
          <cell r="AK54">
            <v>814</v>
          </cell>
          <cell r="AL54">
            <v>1438</v>
          </cell>
          <cell r="AM54">
            <v>252.62780919626724</v>
          </cell>
          <cell r="AN54">
            <v>908.12799354252593</v>
          </cell>
          <cell r="AO54">
            <v>1063.8257925204234</v>
          </cell>
          <cell r="AP54">
            <v>892.21211219551367</v>
          </cell>
          <cell r="AQ54">
            <v>893.52295613966078</v>
          </cell>
          <cell r="AR54">
            <v>612.47002700570374</v>
          </cell>
          <cell r="AS54">
            <v>608.4748173999559</v>
          </cell>
          <cell r="AT54">
            <v>90.191376414090101</v>
          </cell>
          <cell r="AU54">
            <v>162.80109939102167</v>
          </cell>
          <cell r="AV54">
            <v>179.13361687133849</v>
          </cell>
          <cell r="AW54">
            <v>239.32138207840808</v>
          </cell>
          <cell r="AX54">
            <v>2.5005999999999999</v>
          </cell>
          <cell r="AY54">
            <v>2.9293999999999998</v>
          </cell>
          <cell r="AZ54">
            <v>2.4567999999999999</v>
          </cell>
          <cell r="BA54">
            <v>2.4603999999999999</v>
          </cell>
          <cell r="BB54">
            <v>1.6865000000000001</v>
          </cell>
          <cell r="BC54">
            <v>1.6755</v>
          </cell>
          <cell r="BD54">
            <v>0.24840000000000001</v>
          </cell>
          <cell r="BE54">
            <v>0.44829999999999998</v>
          </cell>
          <cell r="BF54">
            <v>1.6</v>
          </cell>
          <cell r="BG54">
            <v>1.6</v>
          </cell>
          <cell r="BH54">
            <v>0.82020000000000004</v>
          </cell>
          <cell r="BI54">
            <v>1</v>
          </cell>
          <cell r="BJ54">
            <v>1</v>
          </cell>
          <cell r="BL54">
            <v>1.115</v>
          </cell>
          <cell r="BM54">
            <v>1.0507</v>
          </cell>
          <cell r="BN54">
            <v>1.0563</v>
          </cell>
          <cell r="BO54">
            <v>1.0507</v>
          </cell>
          <cell r="BQ54">
            <v>16</v>
          </cell>
          <cell r="BR54">
            <v>0</v>
          </cell>
          <cell r="BS54">
            <v>0</v>
          </cell>
          <cell r="BT54">
            <v>17412</v>
          </cell>
          <cell r="CF54">
            <v>1.0054000000000001</v>
          </cell>
          <cell r="CG54">
            <v>356.04</v>
          </cell>
          <cell r="CH54">
            <v>354.14</v>
          </cell>
        </row>
        <row r="55">
          <cell r="C55">
            <v>380054</v>
          </cell>
          <cell r="D55">
            <v>1.276</v>
          </cell>
          <cell r="F55">
            <v>144231274.75</v>
          </cell>
          <cell r="G55">
            <v>6267542.6200754466</v>
          </cell>
          <cell r="H55">
            <v>5875595.5028143488</v>
          </cell>
          <cell r="I55">
            <v>22383107.451387558</v>
          </cell>
          <cell r="J55">
            <v>20624103.449264359</v>
          </cell>
          <cell r="K55">
            <v>45630921.690250292</v>
          </cell>
          <cell r="L55">
            <v>43449039.10141553</v>
          </cell>
          <cell r="M55">
            <v>520.99208398093765</v>
          </cell>
          <cell r="N55">
            <v>443.94270850026766</v>
          </cell>
          <cell r="O55">
            <v>0</v>
          </cell>
          <cell r="P55">
            <v>0</v>
          </cell>
          <cell r="Q55">
            <v>113033914.38087775</v>
          </cell>
          <cell r="R55">
            <v>4911867.2571124192</v>
          </cell>
          <cell r="S55">
            <v>4604698.6699172016</v>
          </cell>
          <cell r="T55">
            <v>17541620.259708118</v>
          </cell>
          <cell r="U55">
            <v>16163090.477479905</v>
          </cell>
          <cell r="V55">
            <v>35760910.415556654</v>
          </cell>
          <cell r="W55">
            <v>34050971.082614049</v>
          </cell>
          <cell r="X55">
            <v>408.30100625465332</v>
          </cell>
          <cell r="Y55">
            <v>347.91748315067997</v>
          </cell>
          <cell r="Z55">
            <v>0</v>
          </cell>
          <cell r="AA55">
            <v>0</v>
          </cell>
          <cell r="AB55">
            <v>19278</v>
          </cell>
          <cell r="AC55">
            <v>463</v>
          </cell>
          <cell r="AD55">
            <v>426</v>
          </cell>
          <cell r="AE55">
            <v>2252</v>
          </cell>
          <cell r="AF55">
            <v>2150</v>
          </cell>
          <cell r="AG55">
            <v>7183</v>
          </cell>
          <cell r="AH55">
            <v>6785</v>
          </cell>
          <cell r="AI55">
            <v>12</v>
          </cell>
          <cell r="AJ55">
            <v>7</v>
          </cell>
          <cell r="AK55">
            <v>0</v>
          </cell>
          <cell r="AL55">
            <v>0</v>
          </cell>
          <cell r="AM55">
            <v>488.61359399694709</v>
          </cell>
          <cell r="AN55">
            <v>884.06538104975141</v>
          </cell>
          <cell r="AO55">
            <v>900.76265060978119</v>
          </cell>
          <cell r="AP55">
            <v>649.11265022602572</v>
          </cell>
          <cell r="AQ55">
            <v>626.47637509612036</v>
          </cell>
          <cell r="AR55">
            <v>414.87900152625014</v>
          </cell>
          <cell r="AS55">
            <v>418.21384282257486</v>
          </cell>
          <cell r="AT55">
            <v>2.8354236545462039</v>
          </cell>
          <cell r="AU55">
            <v>4.1418747994128564</v>
          </cell>
          <cell r="AV55">
            <v>0</v>
          </cell>
          <cell r="AW55">
            <v>0</v>
          </cell>
          <cell r="AX55">
            <v>2.4344000000000001</v>
          </cell>
          <cell r="AY55">
            <v>2.4803000000000002</v>
          </cell>
          <cell r="AZ55">
            <v>1.7874000000000001</v>
          </cell>
          <cell r="BA55">
            <v>1.7251000000000001</v>
          </cell>
          <cell r="BB55">
            <v>1.1424000000000001</v>
          </cell>
          <cell r="BC55">
            <v>1.1516</v>
          </cell>
          <cell r="BD55">
            <v>7.7999999999999996E-3</v>
          </cell>
          <cell r="BE55">
            <v>1.14E-2</v>
          </cell>
          <cell r="BF55">
            <v>1.6</v>
          </cell>
          <cell r="BG55">
            <v>1.6</v>
          </cell>
          <cell r="BH55">
            <v>1.3453999999999999</v>
          </cell>
          <cell r="BI55">
            <v>1</v>
          </cell>
          <cell r="BJ55">
            <v>1</v>
          </cell>
          <cell r="BL55">
            <v>1</v>
          </cell>
          <cell r="BM55">
            <v>1.0507</v>
          </cell>
          <cell r="BN55">
            <v>1.0456000000000001</v>
          </cell>
          <cell r="BQ55">
            <v>16</v>
          </cell>
          <cell r="BR55">
            <v>1</v>
          </cell>
          <cell r="BS55">
            <v>1.760000000000006E-2</v>
          </cell>
          <cell r="BT55">
            <v>19090</v>
          </cell>
          <cell r="CF55">
            <v>0.99509999999999998</v>
          </cell>
          <cell r="CG55">
            <v>322.87</v>
          </cell>
          <cell r="CH55">
            <v>324.44</v>
          </cell>
        </row>
        <row r="56">
          <cell r="C56">
            <v>380039</v>
          </cell>
          <cell r="D56">
            <v>1.276</v>
          </cell>
          <cell r="F56">
            <v>126594342.26999998</v>
          </cell>
          <cell r="G56">
            <v>1768768.2871663999</v>
          </cell>
          <cell r="H56">
            <v>1350019.7050995871</v>
          </cell>
          <cell r="I56">
            <v>5836675.6001259964</v>
          </cell>
          <cell r="J56">
            <v>4802310.8779040249</v>
          </cell>
          <cell r="K56">
            <v>10170312.683219397</v>
          </cell>
          <cell r="L56">
            <v>9696254.7903720718</v>
          </cell>
          <cell r="M56">
            <v>16724231.0846838</v>
          </cell>
          <cell r="N56">
            <v>45936728.284746118</v>
          </cell>
          <cell r="O56">
            <v>8494333.7395962495</v>
          </cell>
          <cell r="P56">
            <v>21814707.217086341</v>
          </cell>
          <cell r="Q56">
            <v>99211866.982758597</v>
          </cell>
          <cell r="R56">
            <v>1386182.0432338556</v>
          </cell>
          <cell r="S56">
            <v>1058009.1732755385</v>
          </cell>
          <cell r="T56">
            <v>4574197.1787821287</v>
          </cell>
          <cell r="U56">
            <v>3763566.518733562</v>
          </cell>
          <cell r="V56">
            <v>7970464.4852816593</v>
          </cell>
          <cell r="W56">
            <v>7598945.7604796803</v>
          </cell>
          <cell r="X56">
            <v>13106764.172949687</v>
          </cell>
          <cell r="Y56">
            <v>36000570.756070621</v>
          </cell>
          <cell r="Z56">
            <v>6657001.3633199446</v>
          </cell>
          <cell r="AA56">
            <v>17096165.53063193</v>
          </cell>
          <cell r="AB56">
            <v>23651</v>
          </cell>
          <cell r="AC56">
            <v>77</v>
          </cell>
          <cell r="AD56">
            <v>55</v>
          </cell>
          <cell r="AE56">
            <v>482</v>
          </cell>
          <cell r="AF56">
            <v>426</v>
          </cell>
          <cell r="AG56">
            <v>1751</v>
          </cell>
          <cell r="AH56">
            <v>1704</v>
          </cell>
          <cell r="AI56">
            <v>6185</v>
          </cell>
          <cell r="AJ56">
            <v>8410</v>
          </cell>
          <cell r="AK56">
            <v>1516</v>
          </cell>
          <cell r="AL56">
            <v>3045</v>
          </cell>
          <cell r="AM56">
            <v>349.56896460600188</v>
          </cell>
          <cell r="AN56">
            <v>1500.1970164868567</v>
          </cell>
          <cell r="AO56">
            <v>1603.044201932634</v>
          </cell>
          <cell r="AP56">
            <v>790.83630338556861</v>
          </cell>
          <cell r="AQ56">
            <v>736.22193245961705</v>
          </cell>
          <cell r="AR56">
            <v>379.32916834578617</v>
          </cell>
          <cell r="AS56">
            <v>371.62293429575902</v>
          </cell>
          <cell r="AT56">
            <v>176.59342728307311</v>
          </cell>
          <cell r="AU56">
            <v>356.72384815765577</v>
          </cell>
          <cell r="AV56">
            <v>365.930154096303</v>
          </cell>
          <cell r="AW56">
            <v>467.87535661280594</v>
          </cell>
          <cell r="AX56">
            <v>4.1308999999999996</v>
          </cell>
          <cell r="AY56">
            <v>4.4141000000000004</v>
          </cell>
          <cell r="AZ56">
            <v>2.1776</v>
          </cell>
          <cell r="BA56">
            <v>2.0272999999999999</v>
          </cell>
          <cell r="BB56">
            <v>1.0445</v>
          </cell>
          <cell r="BC56">
            <v>1.0233000000000001</v>
          </cell>
          <cell r="BD56">
            <v>0.48630000000000001</v>
          </cell>
          <cell r="BE56">
            <v>0.98229999999999995</v>
          </cell>
          <cell r="BF56">
            <v>1.6</v>
          </cell>
          <cell r="BG56">
            <v>1.6</v>
          </cell>
          <cell r="BH56">
            <v>1.0407</v>
          </cell>
          <cell r="BI56">
            <v>1</v>
          </cell>
          <cell r="BJ56">
            <v>1</v>
          </cell>
          <cell r="BL56">
            <v>1</v>
          </cell>
          <cell r="BM56">
            <v>1.0330999999999999</v>
          </cell>
          <cell r="BN56">
            <v>1.0391999999999999</v>
          </cell>
          <cell r="BO56">
            <v>1.0330999999999999</v>
          </cell>
          <cell r="BQ56">
            <v>17</v>
          </cell>
          <cell r="BR56">
            <v>0</v>
          </cell>
          <cell r="BS56">
            <v>0</v>
          </cell>
          <cell r="BT56">
            <v>23414.5</v>
          </cell>
          <cell r="CF56">
            <v>1.006</v>
          </cell>
          <cell r="CG56">
            <v>248.23</v>
          </cell>
          <cell r="CH56">
            <v>246.76</v>
          </cell>
        </row>
        <row r="57">
          <cell r="C57">
            <v>380100</v>
          </cell>
          <cell r="D57">
            <v>1.276</v>
          </cell>
          <cell r="F57">
            <v>60955631.690000005</v>
          </cell>
          <cell r="G57">
            <v>793969.86812240467</v>
          </cell>
          <cell r="H57">
            <v>753843.25321421598</v>
          </cell>
          <cell r="I57">
            <v>3415058.0799254198</v>
          </cell>
          <cell r="J57">
            <v>3186398.0119069312</v>
          </cell>
          <cell r="K57">
            <v>11296581.092830801</v>
          </cell>
          <cell r="L57">
            <v>10264156.512641262</v>
          </cell>
          <cell r="M57">
            <v>7678724.8659477057</v>
          </cell>
          <cell r="N57">
            <v>16971047.152568456</v>
          </cell>
          <cell r="O57">
            <v>1983991.7052241482</v>
          </cell>
          <cell r="P57">
            <v>4611861.1476186672</v>
          </cell>
          <cell r="Q57">
            <v>47770871.230407529</v>
          </cell>
          <cell r="R57">
            <v>622233.43896740174</v>
          </cell>
          <cell r="S57">
            <v>590786.24860048271</v>
          </cell>
          <cell r="T57">
            <v>2676377.8055841848</v>
          </cell>
          <cell r="U57">
            <v>2497177.1253189114</v>
          </cell>
          <cell r="V57">
            <v>8853119.978707524</v>
          </cell>
          <cell r="W57">
            <v>8044009.8061451893</v>
          </cell>
          <cell r="X57">
            <v>6017809.4560718695</v>
          </cell>
          <cell r="Y57">
            <v>13300193.693235466</v>
          </cell>
          <cell r="Z57">
            <v>1554852.4335612447</v>
          </cell>
          <cell r="AA57">
            <v>3614311.2442152565</v>
          </cell>
          <cell r="AB57">
            <v>7006</v>
          </cell>
          <cell r="AC57">
            <v>40</v>
          </cell>
          <cell r="AD57">
            <v>46</v>
          </cell>
          <cell r="AE57">
            <v>194</v>
          </cell>
          <cell r="AF57">
            <v>184</v>
          </cell>
          <cell r="AG57">
            <v>798</v>
          </cell>
          <cell r="AH57">
            <v>740</v>
          </cell>
          <cell r="AI57">
            <v>2013</v>
          </cell>
          <cell r="AJ57">
            <v>1991</v>
          </cell>
          <cell r="AK57">
            <v>383</v>
          </cell>
          <cell r="AL57">
            <v>617</v>
          </cell>
          <cell r="AM57">
            <v>568.21380757454961</v>
          </cell>
          <cell r="AN57">
            <v>1296.3196645154203</v>
          </cell>
          <cell r="AO57">
            <v>1070.2649431168165</v>
          </cell>
          <cell r="AP57">
            <v>1149.6468237045467</v>
          </cell>
          <cell r="AQ57">
            <v>1130.9679009596518</v>
          </cell>
          <cell r="AR57">
            <v>924.51127597196364</v>
          </cell>
          <cell r="AS57">
            <v>905.85696015148528</v>
          </cell>
          <cell r="AT57">
            <v>249.12276271203302</v>
          </cell>
          <cell r="AU57">
            <v>556.67979630150126</v>
          </cell>
          <cell r="AV57">
            <v>338.30557736319514</v>
          </cell>
          <cell r="AW57">
            <v>488.15656999125559</v>
          </cell>
          <cell r="AX57">
            <v>3.5695000000000001</v>
          </cell>
          <cell r="AY57">
            <v>2.9470999999999998</v>
          </cell>
          <cell r="AZ57">
            <v>3.1657000000000002</v>
          </cell>
          <cell r="BA57">
            <v>3.1141999999999999</v>
          </cell>
          <cell r="BB57">
            <v>2.5457000000000001</v>
          </cell>
          <cell r="BC57">
            <v>2.4944000000000002</v>
          </cell>
          <cell r="BD57">
            <v>0.68600000000000005</v>
          </cell>
          <cell r="BE57">
            <v>1.5328999999999999</v>
          </cell>
          <cell r="BF57">
            <v>1.6</v>
          </cell>
          <cell r="BG57">
            <v>1.6</v>
          </cell>
          <cell r="BH57">
            <v>1.6236999999999999</v>
          </cell>
          <cell r="BI57">
            <v>1</v>
          </cell>
          <cell r="BJ57">
            <v>1</v>
          </cell>
          <cell r="BL57">
            <v>1.115</v>
          </cell>
          <cell r="BM57">
            <v>1.0330999999999999</v>
          </cell>
          <cell r="BN57">
            <v>1.032</v>
          </cell>
          <cell r="BQ57">
            <v>17</v>
          </cell>
          <cell r="BR57">
            <v>0</v>
          </cell>
          <cell r="BS57">
            <v>0</v>
          </cell>
          <cell r="BT57">
            <v>6758.5</v>
          </cell>
          <cell r="CF57">
            <v>0.99890000000000001</v>
          </cell>
          <cell r="CG57">
            <v>428.8</v>
          </cell>
          <cell r="CH57">
            <v>429.27</v>
          </cell>
        </row>
        <row r="58">
          <cell r="C58">
            <v>380021</v>
          </cell>
          <cell r="D58">
            <v>1.276</v>
          </cell>
          <cell r="F58">
            <v>420635723.26999998</v>
          </cell>
          <cell r="G58">
            <v>5294757.3540095938</v>
          </cell>
          <cell r="H58">
            <v>4485859.1422393005</v>
          </cell>
          <cell r="I58">
            <v>23754226.381454077</v>
          </cell>
          <cell r="J58">
            <v>22026317.934295822</v>
          </cell>
          <cell r="K58">
            <v>54198973.161543958</v>
          </cell>
          <cell r="L58">
            <v>52069355.902654976</v>
          </cell>
          <cell r="M58">
            <v>64261178.355597124</v>
          </cell>
          <cell r="N58">
            <v>128071599.36637306</v>
          </cell>
          <cell r="O58">
            <v>17317899.366413958</v>
          </cell>
          <cell r="P58">
            <v>49155556.305418126</v>
          </cell>
          <cell r="Q58">
            <v>329651820.74451411</v>
          </cell>
          <cell r="R58">
            <v>4149496.3589416877</v>
          </cell>
          <cell r="S58">
            <v>3515563.5910966303</v>
          </cell>
          <cell r="T58">
            <v>18616164.87574771</v>
          </cell>
          <cell r="U58">
            <v>17262004.650702056</v>
          </cell>
          <cell r="V58">
            <v>42475684.295880847</v>
          </cell>
          <cell r="W58">
            <v>40806705.252864398</v>
          </cell>
          <cell r="X58">
            <v>50361425.043571413</v>
          </cell>
          <cell r="Y58">
            <v>100369591.97991619</v>
          </cell>
          <cell r="Z58">
            <v>13572021.447032882</v>
          </cell>
          <cell r="AA58">
            <v>38523163.248760283</v>
          </cell>
          <cell r="AB58">
            <v>62415</v>
          </cell>
          <cell r="AC58">
            <v>250</v>
          </cell>
          <cell r="AD58">
            <v>275</v>
          </cell>
          <cell r="AE58">
            <v>1405</v>
          </cell>
          <cell r="AF58">
            <v>1343</v>
          </cell>
          <cell r="AG58">
            <v>5412</v>
          </cell>
          <cell r="AH58">
            <v>5137</v>
          </cell>
          <cell r="AI58">
            <v>19797</v>
          </cell>
          <cell r="AJ58">
            <v>20354</v>
          </cell>
          <cell r="AK58">
            <v>2623</v>
          </cell>
          <cell r="AL58">
            <v>5819</v>
          </cell>
          <cell r="AM58">
            <v>440.13434370011765</v>
          </cell>
          <cell r="AN58">
            <v>1383.1654529805626</v>
          </cell>
          <cell r="AO58">
            <v>1065.3223003323121</v>
          </cell>
          <cell r="AP58">
            <v>1104.1616177786307</v>
          </cell>
          <cell r="AQ58">
            <v>1071.1097450175016</v>
          </cell>
          <cell r="AR58">
            <v>654.03554286586677</v>
          </cell>
          <cell r="AS58">
            <v>661.97367550555452</v>
          </cell>
          <cell r="AT58">
            <v>211.99097945636299</v>
          </cell>
          <cell r="AU58">
            <v>410.9331170773811</v>
          </cell>
          <cell r="AV58">
            <v>431.18634664610761</v>
          </cell>
          <cell r="AW58">
            <v>551.68647603769659</v>
          </cell>
          <cell r="AX58">
            <v>3.8087</v>
          </cell>
          <cell r="AY58">
            <v>2.9335</v>
          </cell>
          <cell r="AZ58">
            <v>3.0404</v>
          </cell>
          <cell r="BA58">
            <v>2.9493999999999998</v>
          </cell>
          <cell r="BB58">
            <v>1.8009999999999999</v>
          </cell>
          <cell r="BC58">
            <v>1.8228</v>
          </cell>
          <cell r="BD58">
            <v>0.5837</v>
          </cell>
          <cell r="BE58">
            <v>1.1315</v>
          </cell>
          <cell r="BF58">
            <v>1.6</v>
          </cell>
          <cell r="BG58">
            <v>1.6</v>
          </cell>
          <cell r="BH58">
            <v>1.2367999999999999</v>
          </cell>
          <cell r="BI58">
            <v>1</v>
          </cell>
          <cell r="BJ58">
            <v>1</v>
          </cell>
          <cell r="BL58">
            <v>1</v>
          </cell>
          <cell r="BM58">
            <v>1.0330999999999999</v>
          </cell>
          <cell r="BN58">
            <v>1.0309999999999999</v>
          </cell>
          <cell r="BQ58">
            <v>17</v>
          </cell>
          <cell r="BR58">
            <v>1</v>
          </cell>
          <cell r="BS58">
            <v>4.489999999999994E-2</v>
          </cell>
          <cell r="BT58">
            <v>63368.5</v>
          </cell>
          <cell r="CF58">
            <v>0.998</v>
          </cell>
          <cell r="CG58">
            <v>292.67</v>
          </cell>
          <cell r="CH58">
            <v>293.26</v>
          </cell>
        </row>
        <row r="59">
          <cell r="C59">
            <v>380185</v>
          </cell>
          <cell r="D59">
            <v>1.276</v>
          </cell>
          <cell r="F59">
            <v>232860886.25999996</v>
          </cell>
          <cell r="G59">
            <v>3843817.439779242</v>
          </cell>
          <cell r="H59">
            <v>4138710.1012714822</v>
          </cell>
          <cell r="I59">
            <v>11746336.557650976</v>
          </cell>
          <cell r="J59">
            <v>11128171.145052275</v>
          </cell>
          <cell r="K59">
            <v>35367136.081593506</v>
          </cell>
          <cell r="L59">
            <v>32426629.534502286</v>
          </cell>
          <cell r="M59">
            <v>31756029.121421974</v>
          </cell>
          <cell r="N59">
            <v>64738220.656476676</v>
          </cell>
          <cell r="O59">
            <v>11138719.042922273</v>
          </cell>
          <cell r="P59">
            <v>26577116.579329293</v>
          </cell>
          <cell r="Q59">
            <v>182492857.57053289</v>
          </cell>
          <cell r="R59">
            <v>3012396.1126796566</v>
          </cell>
          <cell r="S59">
            <v>3243503.2141626035</v>
          </cell>
          <cell r="T59">
            <v>9205592.9135195743</v>
          </cell>
          <cell r="U59">
            <v>8721137.2610127535</v>
          </cell>
          <cell r="V59">
            <v>27717191.286515288</v>
          </cell>
          <cell r="W59">
            <v>25412719.070926555</v>
          </cell>
          <cell r="X59">
            <v>24887170.157854211</v>
          </cell>
          <cell r="Y59">
            <v>50735282.646141596</v>
          </cell>
          <cell r="Z59">
            <v>8729403.6386538185</v>
          </cell>
          <cell r="AA59">
            <v>20828461.269066844</v>
          </cell>
          <cell r="AB59">
            <v>30778</v>
          </cell>
          <cell r="AC59">
            <v>118</v>
          </cell>
          <cell r="AD59">
            <v>126</v>
          </cell>
          <cell r="AE59">
            <v>633</v>
          </cell>
          <cell r="AF59">
            <v>610</v>
          </cell>
          <cell r="AG59">
            <v>2970</v>
          </cell>
          <cell r="AH59">
            <v>2615</v>
          </cell>
          <cell r="AI59">
            <v>9331</v>
          </cell>
          <cell r="AJ59">
            <v>9519</v>
          </cell>
          <cell r="AK59">
            <v>1663</v>
          </cell>
          <cell r="AL59">
            <v>3193</v>
          </cell>
          <cell r="AM59">
            <v>494.11066771322828</v>
          </cell>
          <cell r="AN59">
            <v>2127.3983846607744</v>
          </cell>
          <cell r="AO59">
            <v>2145.1740834408756</v>
          </cell>
          <cell r="AP59">
            <v>1211.9000676039461</v>
          </cell>
          <cell r="AQ59">
            <v>1191.4121941274254</v>
          </cell>
          <cell r="AR59">
            <v>777.69896987977791</v>
          </cell>
          <cell r="AS59">
            <v>809.83808384087172</v>
          </cell>
          <cell r="AT59">
            <v>222.26244201991759</v>
          </cell>
          <cell r="AU59">
            <v>444.15802295533143</v>
          </cell>
          <cell r="AV59">
            <v>437.43253350640504</v>
          </cell>
          <cell r="AW59">
            <v>543.5969639071626</v>
          </cell>
          <cell r="AX59">
            <v>5.8579999999999997</v>
          </cell>
          <cell r="AY59">
            <v>5.907</v>
          </cell>
          <cell r="AZ59">
            <v>3.3371</v>
          </cell>
          <cell r="BA59">
            <v>3.2806999999999999</v>
          </cell>
          <cell r="BB59">
            <v>2.1415000000000002</v>
          </cell>
          <cell r="BC59">
            <v>2.23</v>
          </cell>
          <cell r="BD59">
            <v>0.61199999999999999</v>
          </cell>
          <cell r="BE59">
            <v>1.2230000000000001</v>
          </cell>
          <cell r="BF59">
            <v>1.6</v>
          </cell>
          <cell r="BG59">
            <v>1.6</v>
          </cell>
          <cell r="BH59">
            <v>1.3926000000000001</v>
          </cell>
          <cell r="BI59">
            <v>1</v>
          </cell>
          <cell r="BJ59">
            <v>1</v>
          </cell>
          <cell r="BL59">
            <v>1.05</v>
          </cell>
          <cell r="BM59">
            <v>0.98819999999999997</v>
          </cell>
          <cell r="BN59">
            <v>0.99099999999999999</v>
          </cell>
          <cell r="BO59">
            <v>0.98819999999999997</v>
          </cell>
          <cell r="BQ59">
            <v>18</v>
          </cell>
          <cell r="BR59">
            <v>0</v>
          </cell>
          <cell r="BS59">
            <v>0</v>
          </cell>
          <cell r="BT59">
            <v>29773</v>
          </cell>
          <cell r="CF59">
            <v>1.0028999999999999</v>
          </cell>
          <cell r="CG59">
            <v>332.59</v>
          </cell>
          <cell r="CH59">
            <v>331.64</v>
          </cell>
        </row>
        <row r="60">
          <cell r="C60">
            <v>380099</v>
          </cell>
          <cell r="D60">
            <v>1.276</v>
          </cell>
          <cell r="F60">
            <v>177966697.55999997</v>
          </cell>
          <cell r="G60">
            <v>1945469.2777444592</v>
          </cell>
          <cell r="H60">
            <v>2140683.4972446682</v>
          </cell>
          <cell r="I60">
            <v>10687787.36289485</v>
          </cell>
          <cell r="J60">
            <v>10264251.219229389</v>
          </cell>
          <cell r="K60">
            <v>27254451.247176446</v>
          </cell>
          <cell r="L60">
            <v>28495362.393545516</v>
          </cell>
          <cell r="M60">
            <v>20462190.226927616</v>
          </cell>
          <cell r="N60">
            <v>49089341.214115866</v>
          </cell>
          <cell r="O60">
            <v>7503159.0932041835</v>
          </cell>
          <cell r="P60">
            <v>20124002.027916994</v>
          </cell>
          <cell r="Q60">
            <v>139472333.51097175</v>
          </cell>
          <cell r="R60">
            <v>1524662.4433734007</v>
          </cell>
          <cell r="S60">
            <v>1677651.6436086742</v>
          </cell>
          <cell r="T60">
            <v>8376008.9050900079</v>
          </cell>
          <cell r="U60">
            <v>8044084.0276092393</v>
          </cell>
          <cell r="V60">
            <v>21359287.811266806</v>
          </cell>
          <cell r="W60">
            <v>22331788.70967517</v>
          </cell>
          <cell r="X60">
            <v>16036199.237404088</v>
          </cell>
          <cell r="Y60">
            <v>38471270.543977953</v>
          </cell>
          <cell r="Z60">
            <v>5880218.7250816487</v>
          </cell>
          <cell r="AA60">
            <v>15771161.463884791</v>
          </cell>
          <cell r="AB60">
            <v>34075</v>
          </cell>
          <cell r="AC60">
            <v>148</v>
          </cell>
          <cell r="AD60">
            <v>170</v>
          </cell>
          <cell r="AE60">
            <v>849</v>
          </cell>
          <cell r="AF60">
            <v>847</v>
          </cell>
          <cell r="AG60">
            <v>3643</v>
          </cell>
          <cell r="AH60">
            <v>3628</v>
          </cell>
          <cell r="AI60">
            <v>8553</v>
          </cell>
          <cell r="AJ60">
            <v>10675</v>
          </cell>
          <cell r="AK60">
            <v>1763</v>
          </cell>
          <cell r="AL60">
            <v>3799</v>
          </cell>
          <cell r="AM60">
            <v>341.09154685979888</v>
          </cell>
          <cell r="AN60">
            <v>858.48110550304091</v>
          </cell>
          <cell r="AO60">
            <v>822.37825667091874</v>
          </cell>
          <cell r="AP60">
            <v>822.14457254515185</v>
          </cell>
          <cell r="AQ60">
            <v>791.42896769079493</v>
          </cell>
          <cell r="AR60">
            <v>488.59199861073301</v>
          </cell>
          <cell r="AS60">
            <v>512.94994279849254</v>
          </cell>
          <cell r="AT60">
            <v>156.24341593012284</v>
          </cell>
          <cell r="AU60">
            <v>300.32217442605742</v>
          </cell>
          <cell r="AV60">
            <v>277.94567617137682</v>
          </cell>
          <cell r="AW60">
            <v>345.94984346505203</v>
          </cell>
          <cell r="AX60">
            <v>2.3639000000000001</v>
          </cell>
          <cell r="AY60">
            <v>2.2645</v>
          </cell>
          <cell r="AZ60">
            <v>2.2639</v>
          </cell>
          <cell r="BA60">
            <v>2.1793</v>
          </cell>
          <cell r="BB60">
            <v>1.3453999999999999</v>
          </cell>
          <cell r="BC60">
            <v>1.4125000000000001</v>
          </cell>
          <cell r="BD60">
            <v>0.43020000000000003</v>
          </cell>
          <cell r="BE60">
            <v>0.82699999999999996</v>
          </cell>
          <cell r="BF60">
            <v>1.6</v>
          </cell>
          <cell r="BG60">
            <v>1.6</v>
          </cell>
          <cell r="BH60">
            <v>1.0546</v>
          </cell>
          <cell r="BI60">
            <v>1</v>
          </cell>
          <cell r="BJ60">
            <v>1</v>
          </cell>
          <cell r="BL60">
            <v>1.05</v>
          </cell>
          <cell r="BM60">
            <v>0.98819999999999997</v>
          </cell>
          <cell r="BN60">
            <v>0.98580000000000001</v>
          </cell>
          <cell r="BQ60">
            <v>18</v>
          </cell>
          <cell r="BR60">
            <v>1</v>
          </cell>
          <cell r="BS60">
            <v>5.3999999999999604E-3</v>
          </cell>
          <cell r="BT60">
            <v>33549.5</v>
          </cell>
          <cell r="CF60">
            <v>0.99760000000000004</v>
          </cell>
          <cell r="CG60">
            <v>250.55</v>
          </cell>
          <cell r="CH60">
            <v>251.15</v>
          </cell>
        </row>
        <row r="61">
          <cell r="C61">
            <v>380095</v>
          </cell>
          <cell r="D61">
            <v>2.2669999999999999</v>
          </cell>
          <cell r="F61">
            <v>54686986.069999985</v>
          </cell>
          <cell r="G61">
            <v>404449.76543388458</v>
          </cell>
          <cell r="H61">
            <v>570176.58590388275</v>
          </cell>
          <cell r="I61">
            <v>3997454.1498499908</v>
          </cell>
          <cell r="J61">
            <v>4768421.8462568</v>
          </cell>
          <cell r="K61">
            <v>11339188.589176023</v>
          </cell>
          <cell r="L61">
            <v>10173209.961744357</v>
          </cell>
          <cell r="M61">
            <v>5661517.3774646837</v>
          </cell>
          <cell r="N61">
            <v>12417841.242658451</v>
          </cell>
          <cell r="O61">
            <v>1828404.9321127567</v>
          </cell>
          <cell r="P61">
            <v>3526321.6193991574</v>
          </cell>
          <cell r="Q61">
            <v>24123063.992059987</v>
          </cell>
          <cell r="R61">
            <v>178407.48364970647</v>
          </cell>
          <cell r="S61">
            <v>251511.5067948314</v>
          </cell>
          <cell r="T61">
            <v>1763323.4009042748</v>
          </cell>
          <cell r="U61">
            <v>2103406.1959668286</v>
          </cell>
          <cell r="V61">
            <v>5001847.6352783516</v>
          </cell>
          <cell r="W61">
            <v>4487520.9359260509</v>
          </cell>
          <cell r="X61">
            <v>2497360.9957938613</v>
          </cell>
          <cell r="Y61">
            <v>5477653.8344324883</v>
          </cell>
          <cell r="Z61">
            <v>806530.62731043529</v>
          </cell>
          <cell r="AA61">
            <v>1555501.3760031573</v>
          </cell>
          <cell r="AB61">
            <v>2632</v>
          </cell>
          <cell r="AC61">
            <v>12</v>
          </cell>
          <cell r="AD61">
            <v>12</v>
          </cell>
          <cell r="AE61">
            <v>61</v>
          </cell>
          <cell r="AF61">
            <v>67</v>
          </cell>
          <cell r="AG61">
            <v>229</v>
          </cell>
          <cell r="AH61">
            <v>218</v>
          </cell>
          <cell r="AI61">
            <v>883</v>
          </cell>
          <cell r="AJ61">
            <v>735</v>
          </cell>
          <cell r="AK61">
            <v>190</v>
          </cell>
          <cell r="AL61">
            <v>225</v>
          </cell>
          <cell r="AM61">
            <v>763.77482244364194</v>
          </cell>
          <cell r="AN61">
            <v>1238.9408586785171</v>
          </cell>
          <cell r="AO61">
            <v>1746.607686075218</v>
          </cell>
          <cell r="AP61">
            <v>2408.9117498692276</v>
          </cell>
          <cell r="AQ61">
            <v>2616.1768606552596</v>
          </cell>
          <cell r="AR61">
            <v>1820.1774509746549</v>
          </cell>
          <cell r="AS61">
            <v>1715.4132018065945</v>
          </cell>
          <cell r="AT61">
            <v>235.68903320062867</v>
          </cell>
          <cell r="AU61">
            <v>621.0491875773796</v>
          </cell>
          <cell r="AV61">
            <v>353.74150320633129</v>
          </cell>
          <cell r="AW61">
            <v>576.11162074191009</v>
          </cell>
          <cell r="AX61">
            <v>3.4115000000000002</v>
          </cell>
          <cell r="AY61">
            <v>4.8094999999999999</v>
          </cell>
          <cell r="AZ61">
            <v>6.6332000000000004</v>
          </cell>
          <cell r="BA61">
            <v>7.2039</v>
          </cell>
          <cell r="BB61">
            <v>5.0119999999999996</v>
          </cell>
          <cell r="BC61">
            <v>4.7236000000000002</v>
          </cell>
          <cell r="BD61">
            <v>0.64900000000000002</v>
          </cell>
          <cell r="BE61">
            <v>1.7101</v>
          </cell>
          <cell r="BF61">
            <v>1.6</v>
          </cell>
          <cell r="BG61">
            <v>1.6</v>
          </cell>
          <cell r="BH61">
            <v>2.1495000000000002</v>
          </cell>
          <cell r="BI61">
            <v>1</v>
          </cell>
          <cell r="BJ61">
            <v>1</v>
          </cell>
          <cell r="BL61">
            <v>1.115</v>
          </cell>
          <cell r="BM61">
            <v>0.98280000000000001</v>
          </cell>
          <cell r="BN61">
            <v>0.98480000000000001</v>
          </cell>
          <cell r="BO61">
            <v>0.98280000000000001</v>
          </cell>
          <cell r="BQ61">
            <v>19</v>
          </cell>
          <cell r="BR61">
            <v>0</v>
          </cell>
          <cell r="BS61">
            <v>0</v>
          </cell>
          <cell r="BT61">
            <v>2539.5</v>
          </cell>
          <cell r="CF61">
            <v>1.0021</v>
          </cell>
          <cell r="CG61">
            <v>962.45</v>
          </cell>
          <cell r="CH61">
            <v>960.48</v>
          </cell>
        </row>
        <row r="62">
          <cell r="C62">
            <v>380004</v>
          </cell>
          <cell r="D62">
            <v>1.276</v>
          </cell>
          <cell r="F62">
            <v>221229235.69000003</v>
          </cell>
          <cell r="G62">
            <v>2806773.9036057498</v>
          </cell>
          <cell r="H62">
            <v>2751451.5694681164</v>
          </cell>
          <cell r="I62">
            <v>12102044.724353353</v>
          </cell>
          <cell r="J62">
            <v>11018912.318791188</v>
          </cell>
          <cell r="K62">
            <v>26900240.852474775</v>
          </cell>
          <cell r="L62">
            <v>25853188.681748837</v>
          </cell>
          <cell r="M62">
            <v>26635214.35918773</v>
          </cell>
          <cell r="N62">
            <v>72860047.721806094</v>
          </cell>
          <cell r="O62">
            <v>9901023.8897872996</v>
          </cell>
          <cell r="P62">
            <v>30400337.668776877</v>
          </cell>
          <cell r="Q62">
            <v>173377143.95768026</v>
          </cell>
          <cell r="R62">
            <v>2199666.0686565437</v>
          </cell>
          <cell r="S62">
            <v>2156310.0074201538</v>
          </cell>
          <cell r="T62">
            <v>9484361.0692424383</v>
          </cell>
          <cell r="U62">
            <v>8635511.2216231879</v>
          </cell>
          <cell r="V62">
            <v>21081693.45805233</v>
          </cell>
          <cell r="W62">
            <v>20261119.656542975</v>
          </cell>
          <cell r="X62">
            <v>20873992.444504488</v>
          </cell>
          <cell r="Y62">
            <v>57100350.879158378</v>
          </cell>
          <cell r="Z62">
            <v>7759423.1111185728</v>
          </cell>
          <cell r="AA62">
            <v>23824716.04136119</v>
          </cell>
          <cell r="AB62">
            <v>39710</v>
          </cell>
          <cell r="AC62">
            <v>211</v>
          </cell>
          <cell r="AD62">
            <v>207</v>
          </cell>
          <cell r="AE62">
            <v>1088</v>
          </cell>
          <cell r="AF62">
            <v>975</v>
          </cell>
          <cell r="AG62">
            <v>3763</v>
          </cell>
          <cell r="AH62">
            <v>3722</v>
          </cell>
          <cell r="AI62">
            <v>10864</v>
          </cell>
          <cell r="AJ62">
            <v>13674</v>
          </cell>
          <cell r="AK62">
            <v>1563</v>
          </cell>
          <cell r="AL62">
            <v>3643</v>
          </cell>
          <cell r="AM62">
            <v>363.84022487551465</v>
          </cell>
          <cell r="AN62">
            <v>868.74647261316886</v>
          </cell>
          <cell r="AO62">
            <v>868.07971313210703</v>
          </cell>
          <cell r="AP62">
            <v>726.43696915153475</v>
          </cell>
          <cell r="AQ62">
            <v>738.07788219001611</v>
          </cell>
          <cell r="AR62">
            <v>466.86361630906924</v>
          </cell>
          <cell r="AS62">
            <v>453.6342391309102</v>
          </cell>
          <cell r="AT62">
            <v>160.11592142630468</v>
          </cell>
          <cell r="AU62">
            <v>347.98614694041231</v>
          </cell>
          <cell r="AV62">
            <v>413.70351413513396</v>
          </cell>
          <cell r="AW62">
            <v>544.98847198648525</v>
          </cell>
          <cell r="AX62">
            <v>2.3921999999999999</v>
          </cell>
          <cell r="AY62">
            <v>2.3902999999999999</v>
          </cell>
          <cell r="AZ62">
            <v>2.0003000000000002</v>
          </cell>
          <cell r="BA62">
            <v>2.0324</v>
          </cell>
          <cell r="BB62">
            <v>1.2856000000000001</v>
          </cell>
          <cell r="BC62">
            <v>1.2491000000000001</v>
          </cell>
          <cell r="BD62">
            <v>0.44090000000000001</v>
          </cell>
          <cell r="BE62">
            <v>0.95820000000000005</v>
          </cell>
          <cell r="BF62">
            <v>1.6</v>
          </cell>
          <cell r="BG62">
            <v>1.6</v>
          </cell>
          <cell r="BH62">
            <v>1.0290999999999999</v>
          </cell>
          <cell r="BI62">
            <v>1</v>
          </cell>
          <cell r="BJ62">
            <v>1</v>
          </cell>
          <cell r="BL62">
            <v>1</v>
          </cell>
          <cell r="BM62">
            <v>0.98280000000000001</v>
          </cell>
          <cell r="BN62">
            <v>0.98270000000000002</v>
          </cell>
          <cell r="BQ62">
            <v>19</v>
          </cell>
          <cell r="BR62">
            <v>1</v>
          </cell>
          <cell r="BS62">
            <v>3.1499999999999972E-2</v>
          </cell>
          <cell r="BT62">
            <v>39685.5</v>
          </cell>
          <cell r="CF62">
            <v>0.99990000000000001</v>
          </cell>
          <cell r="CG62">
            <v>232.11</v>
          </cell>
          <cell r="CH62">
            <v>232.13</v>
          </cell>
        </row>
        <row r="63">
          <cell r="C63">
            <v>380029</v>
          </cell>
          <cell r="D63">
            <v>1.276</v>
          </cell>
          <cell r="F63">
            <v>599753300.97000003</v>
          </cell>
          <cell r="G63">
            <v>13829385.525807524</v>
          </cell>
          <cell r="H63">
            <v>12164533.215620782</v>
          </cell>
          <cell r="I63">
            <v>45129962.047395468</v>
          </cell>
          <cell r="J63">
            <v>41932033.625355422</v>
          </cell>
          <cell r="K63">
            <v>81963646.143774867</v>
          </cell>
          <cell r="L63">
            <v>79942776.221547291</v>
          </cell>
          <cell r="M63">
            <v>66983217.262162164</v>
          </cell>
          <cell r="N63">
            <v>176944045.70058334</v>
          </cell>
          <cell r="O63">
            <v>20581770.595005792</v>
          </cell>
          <cell r="P63">
            <v>60281930.632747427</v>
          </cell>
          <cell r="Q63">
            <v>470026097.9388715</v>
          </cell>
          <cell r="R63">
            <v>10838076.430883639</v>
          </cell>
          <cell r="S63">
            <v>9533333.241082117</v>
          </cell>
          <cell r="T63">
            <v>35368308.814573251</v>
          </cell>
          <cell r="U63">
            <v>32862095.317676663</v>
          </cell>
          <cell r="V63">
            <v>64234832.401077479</v>
          </cell>
          <cell r="W63">
            <v>62651078.543532357</v>
          </cell>
          <cell r="X63">
            <v>52494684.374735236</v>
          </cell>
          <cell r="Y63">
            <v>138670882.2104885</v>
          </cell>
          <cell r="Z63">
            <v>16129914.259408927</v>
          </cell>
          <cell r="AA63">
            <v>47242892.345413342</v>
          </cell>
          <cell r="AB63">
            <v>116061</v>
          </cell>
          <cell r="AC63">
            <v>763</v>
          </cell>
          <cell r="AD63">
            <v>685</v>
          </cell>
          <cell r="AE63">
            <v>3594</v>
          </cell>
          <cell r="AF63">
            <v>3421</v>
          </cell>
          <cell r="AG63">
            <v>12035</v>
          </cell>
          <cell r="AH63">
            <v>11490</v>
          </cell>
          <cell r="AI63">
            <v>32180</v>
          </cell>
          <cell r="AJ63">
            <v>39536</v>
          </cell>
          <cell r="AK63">
            <v>3661</v>
          </cell>
          <cell r="AL63">
            <v>8696</v>
          </cell>
          <cell r="AM63">
            <v>337.48495614294171</v>
          </cell>
          <cell r="AN63">
            <v>1183.7130221585451</v>
          </cell>
          <cell r="AO63">
            <v>1159.7729003749535</v>
          </cell>
          <cell r="AP63">
            <v>820.07764826964501</v>
          </cell>
          <cell r="AQ63">
            <v>800.49925259857412</v>
          </cell>
          <cell r="AR63">
            <v>444.77795596923886</v>
          </cell>
          <cell r="AS63">
            <v>454.38844316458051</v>
          </cell>
          <cell r="AT63">
            <v>135.94024335698992</v>
          </cell>
          <cell r="AU63">
            <v>292.28821456075582</v>
          </cell>
          <cell r="AV63">
            <v>367.15638394357018</v>
          </cell>
          <cell r="AW63">
            <v>452.72627592584087</v>
          </cell>
          <cell r="AX63">
            <v>3.2595000000000001</v>
          </cell>
          <cell r="AY63">
            <v>3.1936</v>
          </cell>
          <cell r="AZ63">
            <v>2.2582</v>
          </cell>
          <cell r="BA63">
            <v>2.2042999999999999</v>
          </cell>
          <cell r="BB63">
            <v>1.2246999999999999</v>
          </cell>
          <cell r="BC63">
            <v>1.2512000000000001</v>
          </cell>
          <cell r="BD63">
            <v>0.37430000000000002</v>
          </cell>
          <cell r="BE63">
            <v>0.80479999999999996</v>
          </cell>
          <cell r="BF63">
            <v>1.6</v>
          </cell>
          <cell r="BG63">
            <v>1.6</v>
          </cell>
          <cell r="BH63">
            <v>0.97430000000000005</v>
          </cell>
          <cell r="BI63">
            <v>1</v>
          </cell>
          <cell r="BJ63">
            <v>1</v>
          </cell>
          <cell r="BL63">
            <v>1</v>
          </cell>
          <cell r="BM63">
            <v>0.95130000000000003</v>
          </cell>
          <cell r="BN63">
            <v>0.95540000000000003</v>
          </cell>
          <cell r="BO63">
            <v>0.95130000000000003</v>
          </cell>
          <cell r="BQ63">
            <v>20</v>
          </cell>
          <cell r="BR63">
            <v>0</v>
          </cell>
          <cell r="BS63">
            <v>0</v>
          </cell>
          <cell r="BT63">
            <v>115693.5</v>
          </cell>
          <cell r="CF63">
            <v>1.0043</v>
          </cell>
          <cell r="CG63">
            <v>213.64</v>
          </cell>
          <cell r="CH63">
            <v>212.73</v>
          </cell>
        </row>
        <row r="64">
          <cell r="C64">
            <v>380098</v>
          </cell>
          <cell r="D64">
            <v>1.276</v>
          </cell>
          <cell r="F64">
            <v>435260142.68999982</v>
          </cell>
          <cell r="G64">
            <v>12584205.17399903</v>
          </cell>
          <cell r="H64">
            <v>10624119.783402039</v>
          </cell>
          <cell r="I64">
            <v>33638909.357735857</v>
          </cell>
          <cell r="J64">
            <v>31529448.10842758</v>
          </cell>
          <cell r="K64">
            <v>68070053.692416131</v>
          </cell>
          <cell r="L64">
            <v>63953697.074199557</v>
          </cell>
          <cell r="M64">
            <v>55420760.718745135</v>
          </cell>
          <cell r="N64">
            <v>110815732.70493829</v>
          </cell>
          <cell r="O64">
            <v>16419259.096930923</v>
          </cell>
          <cell r="P64">
            <v>32203956.97920534</v>
          </cell>
          <cell r="Q64">
            <v>341112964.49059546</v>
          </cell>
          <cell r="R64">
            <v>9862229.7601873279</v>
          </cell>
          <cell r="S64">
            <v>8326112.6829169579</v>
          </cell>
          <cell r="T64">
            <v>26362781.628319636</v>
          </cell>
          <cell r="U64">
            <v>24709598.831056096</v>
          </cell>
          <cell r="V64">
            <v>53346437.063022047</v>
          </cell>
          <cell r="W64">
            <v>50120452.252507485</v>
          </cell>
          <cell r="X64">
            <v>43433198.055442892</v>
          </cell>
          <cell r="Y64">
            <v>86846185.505437538</v>
          </cell>
          <cell r="Z64">
            <v>12867757.912955269</v>
          </cell>
          <cell r="AA64">
            <v>25238210.798750266</v>
          </cell>
          <cell r="AB64">
            <v>88568</v>
          </cell>
          <cell r="AC64">
            <v>899</v>
          </cell>
          <cell r="AD64">
            <v>864</v>
          </cell>
          <cell r="AE64">
            <v>3490</v>
          </cell>
          <cell r="AF64">
            <v>3403</v>
          </cell>
          <cell r="AG64">
            <v>10173</v>
          </cell>
          <cell r="AH64">
            <v>9433</v>
          </cell>
          <cell r="AI64">
            <v>26223</v>
          </cell>
          <cell r="AJ64">
            <v>24730</v>
          </cell>
          <cell r="AK64">
            <v>3546</v>
          </cell>
          <cell r="AL64">
            <v>5807</v>
          </cell>
          <cell r="AM64">
            <v>320.95204107822565</v>
          </cell>
          <cell r="AN64">
            <v>914.18518355462811</v>
          </cell>
          <cell r="AO64">
            <v>803.05870784307069</v>
          </cell>
          <cell r="AP64">
            <v>629.48380201336283</v>
          </cell>
          <cell r="AQ64">
            <v>605.09351628602451</v>
          </cell>
          <cell r="AR64">
            <v>436.99365201204205</v>
          </cell>
          <cell r="AS64">
            <v>442.77582469793532</v>
          </cell>
          <cell r="AT64">
            <v>138.02513714246683</v>
          </cell>
          <cell r="AU64">
            <v>292.64788214529432</v>
          </cell>
          <cell r="AV64">
            <v>302.40077817623774</v>
          </cell>
          <cell r="AW64">
            <v>362.18085641969844</v>
          </cell>
          <cell r="AX64">
            <v>2.5173000000000001</v>
          </cell>
          <cell r="AY64">
            <v>2.2113</v>
          </cell>
          <cell r="AZ64">
            <v>1.7333000000000001</v>
          </cell>
          <cell r="BA64">
            <v>1.6661999999999999</v>
          </cell>
          <cell r="BB64">
            <v>1.2033</v>
          </cell>
          <cell r="BC64">
            <v>1.2192000000000001</v>
          </cell>
          <cell r="BD64">
            <v>0.38009999999999999</v>
          </cell>
          <cell r="BE64">
            <v>0.80579999999999996</v>
          </cell>
          <cell r="BF64">
            <v>1.6</v>
          </cell>
          <cell r="BG64">
            <v>1.6</v>
          </cell>
          <cell r="BH64">
            <v>0.95399999999999996</v>
          </cell>
          <cell r="BI64">
            <v>1</v>
          </cell>
          <cell r="BJ64">
            <v>1</v>
          </cell>
          <cell r="BL64">
            <v>1</v>
          </cell>
          <cell r="BM64">
            <v>0.95130000000000003</v>
          </cell>
          <cell r="BN64">
            <v>0.94630000000000003</v>
          </cell>
          <cell r="BQ64">
            <v>20</v>
          </cell>
          <cell r="BR64">
            <v>1</v>
          </cell>
          <cell r="BS64">
            <v>2.6700000000000057E-2</v>
          </cell>
          <cell r="BT64">
            <v>93734.5</v>
          </cell>
          <cell r="CF64">
            <v>0.99470000000000003</v>
          </cell>
          <cell r="CG64">
            <v>207.19</v>
          </cell>
          <cell r="CH64">
            <v>208.29</v>
          </cell>
        </row>
        <row r="65">
          <cell r="C65">
            <v>380147</v>
          </cell>
          <cell r="D65">
            <v>1.276</v>
          </cell>
          <cell r="F65">
            <v>166475729.71999994</v>
          </cell>
          <cell r="G65">
            <v>2387734.9363796688</v>
          </cell>
          <cell r="H65">
            <v>1705396.3424635157</v>
          </cell>
          <cell r="I65">
            <v>8299308.168772622</v>
          </cell>
          <cell r="J65">
            <v>7492246.1096767951</v>
          </cell>
          <cell r="K65">
            <v>24824366.797722753</v>
          </cell>
          <cell r="L65">
            <v>25202766.084786382</v>
          </cell>
          <cell r="M65">
            <v>23400114.01168216</v>
          </cell>
          <cell r="N65">
            <v>52888764.486259855</v>
          </cell>
          <cell r="O65">
            <v>6137299.5370239997</v>
          </cell>
          <cell r="P65">
            <v>14137733.245232208</v>
          </cell>
          <cell r="Q65">
            <v>130466872.82131657</v>
          </cell>
          <cell r="R65">
            <v>1871265.6241219975</v>
          </cell>
          <cell r="S65">
            <v>1336517.5097676455</v>
          </cell>
          <cell r="T65">
            <v>6504160.0068750959</v>
          </cell>
          <cell r="U65">
            <v>5871666.2301542284</v>
          </cell>
          <cell r="V65">
            <v>19454832.913575824</v>
          </cell>
          <cell r="W65">
            <v>19751384.07898619</v>
          </cell>
          <cell r="X65">
            <v>18338647.344578493</v>
          </cell>
          <cell r="Y65">
            <v>41448874.989231862</v>
          </cell>
          <cell r="Z65">
            <v>4809795.8754106583</v>
          </cell>
          <cell r="AA65">
            <v>11079728.248614583</v>
          </cell>
          <cell r="AB65">
            <v>26987</v>
          </cell>
          <cell r="AC65">
            <v>154</v>
          </cell>
          <cell r="AD65">
            <v>129</v>
          </cell>
          <cell r="AE65">
            <v>661</v>
          </cell>
          <cell r="AF65">
            <v>603</v>
          </cell>
          <cell r="AG65">
            <v>2865</v>
          </cell>
          <cell r="AH65">
            <v>2782</v>
          </cell>
          <cell r="AI65">
            <v>8149</v>
          </cell>
          <cell r="AJ65">
            <v>8059</v>
          </cell>
          <cell r="AK65">
            <v>1331</v>
          </cell>
          <cell r="AL65">
            <v>2254</v>
          </cell>
          <cell r="AM65">
            <v>402.86950760649131</v>
          </cell>
          <cell r="AN65">
            <v>1012.5896234426393</v>
          </cell>
          <cell r="AO65">
            <v>863.38340424266505</v>
          </cell>
          <cell r="AP65">
            <v>819.9899151380605</v>
          </cell>
          <cell r="AQ65">
            <v>811.45193893784256</v>
          </cell>
          <cell r="AR65">
            <v>565.87646636346199</v>
          </cell>
          <cell r="AS65">
            <v>591.64222618578333</v>
          </cell>
          <cell r="AT65">
            <v>187.53474193744114</v>
          </cell>
          <cell r="AU65">
            <v>428.59820272606055</v>
          </cell>
          <cell r="AV65">
            <v>301.13923587594905</v>
          </cell>
          <cell r="AW65">
            <v>409.63207071186719</v>
          </cell>
          <cell r="AX65">
            <v>2.7883</v>
          </cell>
          <cell r="AY65">
            <v>2.3774000000000002</v>
          </cell>
          <cell r="AZ65">
            <v>2.2578999999999998</v>
          </cell>
          <cell r="BA65">
            <v>2.2343999999999999</v>
          </cell>
          <cell r="BB65">
            <v>1.5582</v>
          </cell>
          <cell r="BC65">
            <v>1.6291</v>
          </cell>
          <cell r="BD65">
            <v>0.51639999999999997</v>
          </cell>
          <cell r="BE65">
            <v>1.1801999999999999</v>
          </cell>
          <cell r="BF65">
            <v>1.6</v>
          </cell>
          <cell r="BG65">
            <v>1.6</v>
          </cell>
          <cell r="BH65">
            <v>1.1868000000000001</v>
          </cell>
          <cell r="BI65">
            <v>1</v>
          </cell>
          <cell r="BJ65">
            <v>1</v>
          </cell>
          <cell r="BL65">
            <v>1.05</v>
          </cell>
          <cell r="BM65">
            <v>0.92459999999999998</v>
          </cell>
          <cell r="BN65">
            <v>0.93440000000000001</v>
          </cell>
          <cell r="BO65">
            <v>0.92459999999999998</v>
          </cell>
          <cell r="BQ65">
            <v>21</v>
          </cell>
          <cell r="BR65">
            <v>0</v>
          </cell>
          <cell r="BS65">
            <v>0</v>
          </cell>
          <cell r="BT65">
            <v>26231.5</v>
          </cell>
          <cell r="CF65">
            <v>1.0105999999999999</v>
          </cell>
          <cell r="CG65">
            <v>267.24</v>
          </cell>
          <cell r="CH65">
            <v>264.44</v>
          </cell>
        </row>
        <row r="66">
          <cell r="C66">
            <v>380019</v>
          </cell>
          <cell r="D66">
            <v>1.276</v>
          </cell>
          <cell r="F66">
            <v>182688889.37000003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1244.1724079827065</v>
          </cell>
          <cell r="L66">
            <v>9329.0976192992639</v>
          </cell>
          <cell r="M66">
            <v>33333820.704515252</v>
          </cell>
          <cell r="N66">
            <v>90943006.703533486</v>
          </cell>
          <cell r="O66">
            <v>15351257.406541454</v>
          </cell>
          <cell r="P66">
            <v>43050231.285382539</v>
          </cell>
          <cell r="Q66">
            <v>143173110.79153606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975.05674606795185</v>
          </cell>
          <cell r="W66">
            <v>7311.2050307987956</v>
          </cell>
          <cell r="X66">
            <v>26123683.937707879</v>
          </cell>
          <cell r="Y66">
            <v>71271948.827220604</v>
          </cell>
          <cell r="Z66">
            <v>12030765.992587347</v>
          </cell>
          <cell r="AA66">
            <v>33738425.772243366</v>
          </cell>
          <cell r="AB66">
            <v>30918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10295</v>
          </cell>
          <cell r="AJ66">
            <v>14345</v>
          </cell>
          <cell r="AK66">
            <v>1965</v>
          </cell>
          <cell r="AL66">
            <v>4313</v>
          </cell>
          <cell r="AM66">
            <v>385.89470748306292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211.45931631623668</v>
          </cell>
          <cell r="AU66">
            <v>414.03479044510635</v>
          </cell>
          <cell r="AV66">
            <v>510.21060189089684</v>
          </cell>
          <cell r="AW66">
            <v>651.87467679579891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0.58230000000000004</v>
          </cell>
          <cell r="BE66">
            <v>1.1400999999999999</v>
          </cell>
          <cell r="BF66">
            <v>1.6</v>
          </cell>
          <cell r="BG66">
            <v>1.7949999999999999</v>
          </cell>
          <cell r="BH66">
            <v>1.075</v>
          </cell>
          <cell r="BI66">
            <v>1</v>
          </cell>
          <cell r="BJ66">
            <v>1</v>
          </cell>
          <cell r="BL66">
            <v>1</v>
          </cell>
          <cell r="BM66">
            <v>0.92459999999999998</v>
          </cell>
          <cell r="BN66">
            <v>0.93140000000000001</v>
          </cell>
          <cell r="BQ66">
            <v>21</v>
          </cell>
          <cell r="BR66">
            <v>0</v>
          </cell>
          <cell r="BS66">
            <v>0</v>
          </cell>
          <cell r="BT66">
            <v>31733.5</v>
          </cell>
          <cell r="CF66">
            <v>1.0073000000000001</v>
          </cell>
          <cell r="CG66">
            <v>229.8</v>
          </cell>
          <cell r="CH66">
            <v>228.12</v>
          </cell>
        </row>
        <row r="67">
          <cell r="C67">
            <v>380181</v>
          </cell>
          <cell r="D67">
            <v>1.581</v>
          </cell>
          <cell r="F67">
            <v>367311067.9799999</v>
          </cell>
          <cell r="G67">
            <v>166126.05754183428</v>
          </cell>
          <cell r="H67">
            <v>127609.90336059574</v>
          </cell>
          <cell r="I67">
            <v>954565.69476410071</v>
          </cell>
          <cell r="J67">
            <v>884423.99439306522</v>
          </cell>
          <cell r="K67">
            <v>5480528.9413104346</v>
          </cell>
          <cell r="L67">
            <v>5554954.8343638685</v>
          </cell>
          <cell r="M67">
            <v>89780492.657973617</v>
          </cell>
          <cell r="N67">
            <v>153929048.09872726</v>
          </cell>
          <cell r="O67">
            <v>33212160.155071959</v>
          </cell>
          <cell r="P67">
            <v>77221157.642493203</v>
          </cell>
          <cell r="Q67">
            <v>232328316.24288419</v>
          </cell>
          <cell r="R67">
            <v>105076.5702351893</v>
          </cell>
          <cell r="S67">
            <v>80714.676382413498</v>
          </cell>
          <cell r="T67">
            <v>603773.36797223322</v>
          </cell>
          <cell r="U67">
            <v>559407.9660930204</v>
          </cell>
          <cell r="V67">
            <v>3466495.2190451832</v>
          </cell>
          <cell r="W67">
            <v>3513570.4202175005</v>
          </cell>
          <cell r="X67">
            <v>56787155.381387487</v>
          </cell>
          <cell r="Y67">
            <v>97361826.754413188</v>
          </cell>
          <cell r="Z67">
            <v>21007058.921614144</v>
          </cell>
          <cell r="AA67">
            <v>48843236.965523846</v>
          </cell>
          <cell r="AB67">
            <v>48255</v>
          </cell>
          <cell r="AC67">
            <v>4</v>
          </cell>
          <cell r="AD67">
            <v>0</v>
          </cell>
          <cell r="AE67">
            <v>14</v>
          </cell>
          <cell r="AF67">
            <v>6</v>
          </cell>
          <cell r="AG67">
            <v>127</v>
          </cell>
          <cell r="AH67">
            <v>90</v>
          </cell>
          <cell r="AI67">
            <v>18247</v>
          </cell>
          <cell r="AJ67">
            <v>19355</v>
          </cell>
          <cell r="AK67">
            <v>3694</v>
          </cell>
          <cell r="AL67">
            <v>6718</v>
          </cell>
          <cell r="AM67">
            <v>401.21630961020304</v>
          </cell>
          <cell r="AN67">
            <v>2189.0952132331104</v>
          </cell>
          <cell r="AO67">
            <v>0</v>
          </cell>
          <cell r="AP67">
            <v>3593.8890950728169</v>
          </cell>
          <cell r="AQ67">
            <v>7769.5550846252836</v>
          </cell>
          <cell r="AR67">
            <v>2274.6031621031389</v>
          </cell>
          <cell r="AS67">
            <v>3253.3059446458337</v>
          </cell>
          <cell r="AT67">
            <v>259.34471137441534</v>
          </cell>
          <cell r="AU67">
            <v>419.19326080432785</v>
          </cell>
          <cell r="AV67">
            <v>473.90044490196135</v>
          </cell>
          <cell r="AW67">
            <v>605.87522285307932</v>
          </cell>
          <cell r="AX67">
            <v>6.0278999999999998</v>
          </cell>
          <cell r="AY67">
            <v>0</v>
          </cell>
          <cell r="AZ67">
            <v>9.8961000000000006</v>
          </cell>
          <cell r="BA67">
            <v>21.394200000000001</v>
          </cell>
          <cell r="BB67">
            <v>6.2633000000000001</v>
          </cell>
          <cell r="BC67">
            <v>8.9582999999999995</v>
          </cell>
          <cell r="BD67">
            <v>0.71409999999999996</v>
          </cell>
          <cell r="BE67">
            <v>1.1543000000000001</v>
          </cell>
          <cell r="BF67">
            <v>1.6</v>
          </cell>
          <cell r="BG67">
            <v>1.6682999999999999</v>
          </cell>
          <cell r="BH67">
            <v>1.127</v>
          </cell>
          <cell r="BI67">
            <v>1</v>
          </cell>
          <cell r="BJ67">
            <v>1</v>
          </cell>
          <cell r="BL67">
            <v>1</v>
          </cell>
          <cell r="BM67">
            <v>0.92459999999999998</v>
          </cell>
          <cell r="BN67">
            <v>0.91459999999999997</v>
          </cell>
          <cell r="BQ67">
            <v>21</v>
          </cell>
          <cell r="BR67">
            <v>1</v>
          </cell>
          <cell r="BS67">
            <v>4.3999999999999928E-2</v>
          </cell>
          <cell r="BT67">
            <v>47335.5</v>
          </cell>
          <cell r="CF67">
            <v>0.98919999999999997</v>
          </cell>
          <cell r="CG67">
            <v>293.13</v>
          </cell>
          <cell r="CH67">
            <v>296.33</v>
          </cell>
        </row>
        <row r="68">
          <cell r="C68">
            <v>380120</v>
          </cell>
          <cell r="D68">
            <v>1.5780000000000001</v>
          </cell>
          <cell r="F68">
            <v>202479765.59999996</v>
          </cell>
          <cell r="G68">
            <v>2645684.7291563088</v>
          </cell>
          <cell r="H68">
            <v>2040710.3958989305</v>
          </cell>
          <cell r="I68">
            <v>11520984.454603551</v>
          </cell>
          <cell r="J68">
            <v>10831571.276737124</v>
          </cell>
          <cell r="K68">
            <v>29077034.085291374</v>
          </cell>
          <cell r="L68">
            <v>27971998.885609403</v>
          </cell>
          <cell r="M68">
            <v>23460129.640550949</v>
          </cell>
          <cell r="N68">
            <v>61105326.109934233</v>
          </cell>
          <cell r="O68">
            <v>8518815.7549299076</v>
          </cell>
          <cell r="P68">
            <v>25307510.267288178</v>
          </cell>
          <cell r="Q68">
            <v>128314173.38403039</v>
          </cell>
          <cell r="R68">
            <v>1676606.2922410069</v>
          </cell>
          <cell r="S68">
            <v>1293225.8529144046</v>
          </cell>
          <cell r="T68">
            <v>7301004.0903698038</v>
          </cell>
          <cell r="U68">
            <v>6864113.6100995708</v>
          </cell>
          <cell r="V68">
            <v>18426510.827180844</v>
          </cell>
          <cell r="W68">
            <v>17726235.03524043</v>
          </cell>
          <cell r="X68">
            <v>14867002.307066508</v>
          </cell>
          <cell r="Y68">
            <v>38723273.833925366</v>
          </cell>
          <cell r="Z68">
            <v>5398489.0715652136</v>
          </cell>
          <cell r="AA68">
            <v>16037712.463427234</v>
          </cell>
          <cell r="AB68">
            <v>34028</v>
          </cell>
          <cell r="AC68">
            <v>121</v>
          </cell>
          <cell r="AD68">
            <v>141</v>
          </cell>
          <cell r="AE68">
            <v>685</v>
          </cell>
          <cell r="AF68">
            <v>664</v>
          </cell>
          <cell r="AG68">
            <v>2911</v>
          </cell>
          <cell r="AH68">
            <v>2804</v>
          </cell>
          <cell r="AI68">
            <v>10139</v>
          </cell>
          <cell r="AJ68">
            <v>10928</v>
          </cell>
          <cell r="AK68">
            <v>1749</v>
          </cell>
          <cell r="AL68">
            <v>3886</v>
          </cell>
          <cell r="AM68">
            <v>314.23673980259002</v>
          </cell>
          <cell r="AN68">
            <v>1154.6875290916025</v>
          </cell>
          <cell r="AO68">
            <v>764.31787997305241</v>
          </cell>
          <cell r="AP68">
            <v>888.20001099389333</v>
          </cell>
          <cell r="AQ68">
            <v>861.46004142815889</v>
          </cell>
          <cell r="AR68">
            <v>527.49658843412465</v>
          </cell>
          <cell r="AS68">
            <v>526.81392758084962</v>
          </cell>
          <cell r="AT68">
            <v>122.19320040656957</v>
          </cell>
          <cell r="AU68">
            <v>295.29094858715661</v>
          </cell>
          <cell r="AV68">
            <v>257.21788982109842</v>
          </cell>
          <cell r="AW68">
            <v>343.9207510599424</v>
          </cell>
          <cell r="AX68">
            <v>3.1795</v>
          </cell>
          <cell r="AY68">
            <v>2.1046</v>
          </cell>
          <cell r="AZ68">
            <v>2.4457</v>
          </cell>
          <cell r="BA68">
            <v>2.3721000000000001</v>
          </cell>
          <cell r="BB68">
            <v>1.4524999999999999</v>
          </cell>
          <cell r="BC68">
            <v>1.4505999999999999</v>
          </cell>
          <cell r="BD68">
            <v>0.33650000000000002</v>
          </cell>
          <cell r="BE68">
            <v>0.81310000000000004</v>
          </cell>
          <cell r="BF68">
            <v>1.6</v>
          </cell>
          <cell r="BG68">
            <v>1.6</v>
          </cell>
          <cell r="BH68">
            <v>0.98570000000000002</v>
          </cell>
          <cell r="BI68">
            <v>1</v>
          </cell>
          <cell r="BJ68">
            <v>1</v>
          </cell>
          <cell r="BL68">
            <v>1</v>
          </cell>
          <cell r="BM68">
            <v>0.88060000000000005</v>
          </cell>
          <cell r="BN68">
            <v>0.89849999999999997</v>
          </cell>
          <cell r="BO68">
            <v>0.88060000000000005</v>
          </cell>
          <cell r="BQ68">
            <v>22</v>
          </cell>
          <cell r="BR68">
            <v>0</v>
          </cell>
          <cell r="BS68">
            <v>0</v>
          </cell>
          <cell r="BT68">
            <v>33630</v>
          </cell>
          <cell r="CF68">
            <v>1.0203</v>
          </cell>
          <cell r="CG68">
            <v>251.37</v>
          </cell>
          <cell r="CH68">
            <v>246.37</v>
          </cell>
        </row>
        <row r="69">
          <cell r="C69">
            <v>380075</v>
          </cell>
          <cell r="D69">
            <v>1.276</v>
          </cell>
          <cell r="F69">
            <v>376775858.19999999</v>
          </cell>
          <cell r="G69">
            <v>2242.3454220836425</v>
          </cell>
          <cell r="H69">
            <v>7130.2889734502605</v>
          </cell>
          <cell r="I69">
            <v>22064.653076577288</v>
          </cell>
          <cell r="J69">
            <v>28311.790874462604</v>
          </cell>
          <cell r="K69">
            <v>313995.33447731152</v>
          </cell>
          <cell r="L69">
            <v>601777.27625798341</v>
          </cell>
          <cell r="M69">
            <v>85330579.535431892</v>
          </cell>
          <cell r="N69">
            <v>180769640.12545204</v>
          </cell>
          <cell r="O69">
            <v>30303559.025392786</v>
          </cell>
          <cell r="P69">
            <v>79396557.824641436</v>
          </cell>
          <cell r="Q69">
            <v>295278885.73667711</v>
          </cell>
          <cell r="R69">
            <v>1757.3239984981524</v>
          </cell>
          <cell r="S69">
            <v>5588.0007628920539</v>
          </cell>
          <cell r="T69">
            <v>17292.047865656183</v>
          </cell>
          <cell r="U69">
            <v>22187.923882807681</v>
          </cell>
          <cell r="V69">
            <v>246077.84833645105</v>
          </cell>
          <cell r="W69">
            <v>471612.28546863905</v>
          </cell>
          <cell r="X69">
            <v>66873494.933724053</v>
          </cell>
          <cell r="Y69">
            <v>141668996.96352041</v>
          </cell>
          <cell r="Z69">
            <v>23748870.709555473</v>
          </cell>
          <cell r="AA69">
            <v>62223007.699562252</v>
          </cell>
          <cell r="AB69">
            <v>115413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1</v>
          </cell>
          <cell r="AH69">
            <v>0</v>
          </cell>
          <cell r="AI69">
            <v>44928</v>
          </cell>
          <cell r="AJ69">
            <v>48285</v>
          </cell>
          <cell r="AK69">
            <v>6320</v>
          </cell>
          <cell r="AL69">
            <v>15879</v>
          </cell>
          <cell r="AM69">
            <v>213.20452471896371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20506.487361370921</v>
          </cell>
          <cell r="AS69">
            <v>0</v>
          </cell>
          <cell r="AT69">
            <v>124.03826665947749</v>
          </cell>
          <cell r="AU69">
            <v>244.50139270912362</v>
          </cell>
          <cell r="AV69">
            <v>313.14439226734538</v>
          </cell>
          <cell r="AW69">
            <v>326.54768194660795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56.466700000000003</v>
          </cell>
          <cell r="BC69">
            <v>0</v>
          </cell>
          <cell r="BD69">
            <v>0.34160000000000001</v>
          </cell>
          <cell r="BE69">
            <v>0.67330000000000001</v>
          </cell>
          <cell r="BF69">
            <v>1.6</v>
          </cell>
          <cell r="BG69">
            <v>1.6</v>
          </cell>
          <cell r="BH69">
            <v>0.72289999999999999</v>
          </cell>
          <cell r="BI69">
            <v>1</v>
          </cell>
          <cell r="BJ69">
            <v>1</v>
          </cell>
          <cell r="BL69">
            <v>1</v>
          </cell>
          <cell r="BM69">
            <v>0.88060000000000005</v>
          </cell>
          <cell r="BN69">
            <v>0.87529999999999997</v>
          </cell>
          <cell r="BQ69">
            <v>22</v>
          </cell>
          <cell r="BR69">
            <v>1</v>
          </cell>
          <cell r="BS69">
            <v>3.7100000000000022E-2</v>
          </cell>
          <cell r="BT69">
            <v>114298.5</v>
          </cell>
          <cell r="CF69">
            <v>0.99399999999999999</v>
          </cell>
          <cell r="CG69">
            <v>145.22999999999999</v>
          </cell>
          <cell r="CH69">
            <v>146.11000000000001</v>
          </cell>
        </row>
        <row r="70">
          <cell r="C70">
            <v>380020</v>
          </cell>
          <cell r="D70">
            <v>1.276</v>
          </cell>
          <cell r="F70">
            <v>186359651.41000006</v>
          </cell>
          <cell r="G70">
            <v>2390139.0410770546</v>
          </cell>
          <cell r="H70">
            <v>2560035.5699582226</v>
          </cell>
          <cell r="I70">
            <v>12743406.147504654</v>
          </cell>
          <cell r="J70">
            <v>11267938.423179088</v>
          </cell>
          <cell r="K70">
            <v>23057546.015920993</v>
          </cell>
          <cell r="L70">
            <v>24041977.575262379</v>
          </cell>
          <cell r="M70">
            <v>23715817.162755914</v>
          </cell>
          <cell r="N70">
            <v>55978103.632011436</v>
          </cell>
          <cell r="O70">
            <v>7951556.2207620898</v>
          </cell>
          <cell r="P70">
            <v>22653131.621568192</v>
          </cell>
          <cell r="Q70">
            <v>146049883.55015677</v>
          </cell>
          <cell r="R70">
            <v>1873149.7187124251</v>
          </cell>
          <cell r="S70">
            <v>2006297.4686192966</v>
          </cell>
          <cell r="T70">
            <v>9986995.4134049006</v>
          </cell>
          <cell r="U70">
            <v>8830672.7454381566</v>
          </cell>
          <cell r="V70">
            <v>18070177.128464729</v>
          </cell>
          <cell r="W70">
            <v>18841675.215722866</v>
          </cell>
          <cell r="X70">
            <v>18586063.607175481</v>
          </cell>
          <cell r="Y70">
            <v>43869987.172422752</v>
          </cell>
          <cell r="Z70">
            <v>6231627.1322586909</v>
          </cell>
          <cell r="AA70">
            <v>17753237.947937455</v>
          </cell>
          <cell r="AB70">
            <v>35446</v>
          </cell>
          <cell r="AC70">
            <v>165</v>
          </cell>
          <cell r="AD70">
            <v>147</v>
          </cell>
          <cell r="AE70">
            <v>1041</v>
          </cell>
          <cell r="AF70">
            <v>930</v>
          </cell>
          <cell r="AG70">
            <v>3147</v>
          </cell>
          <cell r="AH70">
            <v>3131</v>
          </cell>
          <cell r="AI70">
            <v>9696</v>
          </cell>
          <cell r="AJ70">
            <v>12323</v>
          </cell>
          <cell r="AK70">
            <v>1518</v>
          </cell>
          <cell r="AL70">
            <v>3348</v>
          </cell>
          <cell r="AM70">
            <v>343.36239996557384</v>
          </cell>
          <cell r="AN70">
            <v>946.03521147092181</v>
          </cell>
          <cell r="AO70">
            <v>1137.3568416209164</v>
          </cell>
          <cell r="AP70">
            <v>799.4712947010006</v>
          </cell>
          <cell r="AQ70">
            <v>791.27891984212874</v>
          </cell>
          <cell r="AR70">
            <v>478.50273086708847</v>
          </cell>
          <cell r="AS70">
            <v>501.48182731083966</v>
          </cell>
          <cell r="AT70">
            <v>159.73995811997628</v>
          </cell>
          <cell r="AU70">
            <v>296.66739141187719</v>
          </cell>
          <cell r="AV70">
            <v>342.09635113409587</v>
          </cell>
          <cell r="AW70">
            <v>441.88664744965786</v>
          </cell>
          <cell r="AX70">
            <v>2.605</v>
          </cell>
          <cell r="AY70">
            <v>3.1318000000000001</v>
          </cell>
          <cell r="AZ70">
            <v>2.2014</v>
          </cell>
          <cell r="BA70">
            <v>2.1789000000000001</v>
          </cell>
          <cell r="BB70">
            <v>1.3176000000000001</v>
          </cell>
          <cell r="BC70">
            <v>1.3809</v>
          </cell>
          <cell r="BD70">
            <v>0.43990000000000001</v>
          </cell>
          <cell r="BE70">
            <v>0.81689999999999996</v>
          </cell>
          <cell r="BF70">
            <v>1.6</v>
          </cell>
          <cell r="BG70">
            <v>1.6</v>
          </cell>
          <cell r="BH70">
            <v>1.0099</v>
          </cell>
          <cell r="BI70">
            <v>1</v>
          </cell>
          <cell r="BJ70">
            <v>1</v>
          </cell>
          <cell r="BL70">
            <v>1</v>
          </cell>
          <cell r="BM70">
            <v>0.84350000000000003</v>
          </cell>
          <cell r="BN70">
            <v>0.84599999999999997</v>
          </cell>
          <cell r="BO70">
            <v>0.84350000000000003</v>
          </cell>
          <cell r="BQ70">
            <v>23</v>
          </cell>
          <cell r="BR70">
            <v>0</v>
          </cell>
          <cell r="BS70">
            <v>0</v>
          </cell>
          <cell r="BT70">
            <v>35452.5</v>
          </cell>
          <cell r="CF70">
            <v>1.0028999999999999</v>
          </cell>
          <cell r="CG70">
            <v>196.08</v>
          </cell>
          <cell r="CH70">
            <v>195.51</v>
          </cell>
        </row>
        <row r="71">
          <cell r="C71">
            <v>380097</v>
          </cell>
          <cell r="D71">
            <v>1.276</v>
          </cell>
          <cell r="F71">
            <v>77345380.560000002</v>
          </cell>
          <cell r="G71">
            <v>830362.4771551654</v>
          </cell>
          <cell r="H71">
            <v>748738.94824183627</v>
          </cell>
          <cell r="I71">
            <v>3617900.4198486037</v>
          </cell>
          <cell r="J71">
            <v>3898184.6245122482</v>
          </cell>
          <cell r="K71">
            <v>12265772.08245774</v>
          </cell>
          <cell r="L71">
            <v>12071400.930743065</v>
          </cell>
          <cell r="M71">
            <v>12716977.123274773</v>
          </cell>
          <cell r="N71">
            <v>21194271.151991721</v>
          </cell>
          <cell r="O71">
            <v>3254301.7381330747</v>
          </cell>
          <cell r="P71">
            <v>6747471.0636417773</v>
          </cell>
          <cell r="Q71">
            <v>60615502.006269597</v>
          </cell>
          <cell r="R71">
            <v>650754.29244135215</v>
          </cell>
          <cell r="S71">
            <v>586786.00959391554</v>
          </cell>
          <cell r="T71">
            <v>2835345.1566211628</v>
          </cell>
          <cell r="U71">
            <v>3055003.6242258996</v>
          </cell>
          <cell r="V71">
            <v>9612674.0458132755</v>
          </cell>
          <cell r="W71">
            <v>9460345.5570086706</v>
          </cell>
          <cell r="X71">
            <v>9966283.0119708255</v>
          </cell>
          <cell r="Y71">
            <v>16609930.369899468</v>
          </cell>
          <cell r="Z71">
            <v>2550393.2117030364</v>
          </cell>
          <cell r="AA71">
            <v>5287986.7269919887</v>
          </cell>
          <cell r="AB71">
            <v>8371</v>
          </cell>
          <cell r="AC71">
            <v>33</v>
          </cell>
          <cell r="AD71">
            <v>38</v>
          </cell>
          <cell r="AE71">
            <v>211</v>
          </cell>
          <cell r="AF71">
            <v>191</v>
          </cell>
          <cell r="AG71">
            <v>893</v>
          </cell>
          <cell r="AH71">
            <v>901</v>
          </cell>
          <cell r="AI71">
            <v>2581</v>
          </cell>
          <cell r="AJ71">
            <v>2402</v>
          </cell>
          <cell r="AK71">
            <v>436</v>
          </cell>
          <cell r="AL71">
            <v>685</v>
          </cell>
          <cell r="AM71">
            <v>603.42752763777321</v>
          </cell>
          <cell r="AN71">
            <v>1643.3189203064449</v>
          </cell>
          <cell r="AO71">
            <v>1286.8114245480604</v>
          </cell>
          <cell r="AP71">
            <v>1119.8045642263676</v>
          </cell>
          <cell r="AQ71">
            <v>1332.8986144092057</v>
          </cell>
          <cell r="AR71">
            <v>897.03938464102976</v>
          </cell>
          <cell r="AS71">
            <v>874.98571559458662</v>
          </cell>
          <cell r="AT71">
            <v>321.78364367721895</v>
          </cell>
          <cell r="AU71">
            <v>576.25348216415034</v>
          </cell>
          <cell r="AV71">
            <v>487.4604762429351</v>
          </cell>
          <cell r="AW71">
            <v>643.3073877119208</v>
          </cell>
          <cell r="AX71">
            <v>4.5250000000000004</v>
          </cell>
          <cell r="AY71">
            <v>3.5434000000000001</v>
          </cell>
          <cell r="AZ71">
            <v>3.0834999999999999</v>
          </cell>
          <cell r="BA71">
            <v>3.6703000000000001</v>
          </cell>
          <cell r="BB71">
            <v>2.4701</v>
          </cell>
          <cell r="BC71">
            <v>2.4094000000000002</v>
          </cell>
          <cell r="BD71">
            <v>0.8861</v>
          </cell>
          <cell r="BE71">
            <v>1.5868</v>
          </cell>
          <cell r="BF71">
            <v>1.6</v>
          </cell>
          <cell r="BG71">
            <v>1.7714000000000001</v>
          </cell>
          <cell r="BH71">
            <v>1.675</v>
          </cell>
          <cell r="BI71">
            <v>1</v>
          </cell>
          <cell r="BJ71">
            <v>1</v>
          </cell>
          <cell r="BL71">
            <v>1.115</v>
          </cell>
          <cell r="BM71">
            <v>0.84350000000000003</v>
          </cell>
          <cell r="BN71">
            <v>0.83260000000000001</v>
          </cell>
          <cell r="BQ71">
            <v>23</v>
          </cell>
          <cell r="BR71">
            <v>1</v>
          </cell>
          <cell r="BS71">
            <v>3.5499999999999976E-2</v>
          </cell>
          <cell r="BT71">
            <v>8096</v>
          </cell>
          <cell r="CF71">
            <v>0.98709999999999998</v>
          </cell>
          <cell r="CG71">
            <v>356.91</v>
          </cell>
          <cell r="CH71">
            <v>361.56</v>
          </cell>
        </row>
        <row r="72">
          <cell r="C72">
            <v>380119</v>
          </cell>
          <cell r="D72">
            <v>1.5780000000000001</v>
          </cell>
          <cell r="F72">
            <v>326547822.13000011</v>
          </cell>
          <cell r="G72">
            <v>6370355.2381220851</v>
          </cell>
          <cell r="H72">
            <v>5621961.3690647865</v>
          </cell>
          <cell r="I72">
            <v>20608871.079592299</v>
          </cell>
          <cell r="J72">
            <v>17457922.400112648</v>
          </cell>
          <cell r="K72">
            <v>40579639.913720362</v>
          </cell>
          <cell r="L72">
            <v>37912894.956509605</v>
          </cell>
          <cell r="M72">
            <v>48595703.196776748</v>
          </cell>
          <cell r="N72">
            <v>88606162.291114509</v>
          </cell>
          <cell r="O72">
            <v>16718216.059061082</v>
          </cell>
          <cell r="P72">
            <v>44076095.625925973</v>
          </cell>
          <cell r="Q72">
            <v>206937783.35234481</v>
          </cell>
          <cell r="R72">
            <v>4036980.5057807891</v>
          </cell>
          <cell r="S72">
            <v>3562713.161638014</v>
          </cell>
          <cell r="T72">
            <v>13060121.089728959</v>
          </cell>
          <cell r="U72">
            <v>11063322.180046037</v>
          </cell>
          <cell r="V72">
            <v>25715868.132902637</v>
          </cell>
          <cell r="W72">
            <v>24025915.688535869</v>
          </cell>
          <cell r="X72">
            <v>30795756.144978926</v>
          </cell>
          <cell r="Y72">
            <v>56150926.673710078</v>
          </cell>
          <cell r="Z72">
            <v>10594560.240216147</v>
          </cell>
          <cell r="AA72">
            <v>27931619.534807332</v>
          </cell>
          <cell r="AB72">
            <v>50619</v>
          </cell>
          <cell r="AC72">
            <v>233</v>
          </cell>
          <cell r="AD72">
            <v>182</v>
          </cell>
          <cell r="AE72">
            <v>1146</v>
          </cell>
          <cell r="AF72">
            <v>1052</v>
          </cell>
          <cell r="AG72">
            <v>4391</v>
          </cell>
          <cell r="AH72">
            <v>4099</v>
          </cell>
          <cell r="AI72">
            <v>15029</v>
          </cell>
          <cell r="AJ72">
            <v>16459</v>
          </cell>
          <cell r="AK72">
            <v>2478</v>
          </cell>
          <cell r="AL72">
            <v>5550</v>
          </cell>
          <cell r="AM72">
            <v>340.67870324111635</v>
          </cell>
          <cell r="AN72">
            <v>1443.841382611155</v>
          </cell>
          <cell r="AO72">
            <v>1631.2789201639259</v>
          </cell>
          <cell r="AP72">
            <v>949.68885178366486</v>
          </cell>
          <cell r="AQ72">
            <v>876.37216255117528</v>
          </cell>
          <cell r="AR72">
            <v>488.0412232009154</v>
          </cell>
          <cell r="AS72">
            <v>488.45075401593618</v>
          </cell>
          <cell r="AT72">
            <v>170.75740315933044</v>
          </cell>
          <cell r="AU72">
            <v>284.2969736603585</v>
          </cell>
          <cell r="AV72">
            <v>356.28733656901221</v>
          </cell>
          <cell r="AW72">
            <v>419.39368670881879</v>
          </cell>
          <cell r="AX72">
            <v>3.9758</v>
          </cell>
          <cell r="AY72">
            <v>4.4919000000000002</v>
          </cell>
          <cell r="AZ72">
            <v>2.6151</v>
          </cell>
          <cell r="BA72">
            <v>2.4131999999999998</v>
          </cell>
          <cell r="BB72">
            <v>1.3439000000000001</v>
          </cell>
          <cell r="BC72">
            <v>1.345</v>
          </cell>
          <cell r="BD72">
            <v>0.47020000000000001</v>
          </cell>
          <cell r="BE72">
            <v>0.78280000000000005</v>
          </cell>
          <cell r="BF72">
            <v>1.6</v>
          </cell>
          <cell r="BG72">
            <v>1.6</v>
          </cell>
          <cell r="BH72">
            <v>1.0172000000000001</v>
          </cell>
          <cell r="BI72">
            <v>1</v>
          </cell>
          <cell r="BJ72">
            <v>1</v>
          </cell>
          <cell r="BL72">
            <v>1</v>
          </cell>
          <cell r="BM72">
            <v>0.80800000000000005</v>
          </cell>
          <cell r="BN72">
            <v>0.81420000000000003</v>
          </cell>
          <cell r="BO72">
            <v>0.80800000000000005</v>
          </cell>
          <cell r="BQ72">
            <v>24</v>
          </cell>
          <cell r="BR72">
            <v>0</v>
          </cell>
          <cell r="BS72">
            <v>0</v>
          </cell>
          <cell r="BT72">
            <v>49958</v>
          </cell>
          <cell r="CF72">
            <v>1.0077</v>
          </cell>
          <cell r="CG72">
            <v>235.07</v>
          </cell>
          <cell r="CH72">
            <v>233.28</v>
          </cell>
        </row>
        <row r="73">
          <cell r="C73">
            <v>380146</v>
          </cell>
          <cell r="D73">
            <v>1.931</v>
          </cell>
          <cell r="F73">
            <v>153262371.86999997</v>
          </cell>
          <cell r="G73">
            <v>2192247.9370019492</v>
          </cell>
          <cell r="H73">
            <v>2005895.1949613856</v>
          </cell>
          <cell r="I73">
            <v>9617359.7665721066</v>
          </cell>
          <cell r="J73">
            <v>9088863.9852946196</v>
          </cell>
          <cell r="K73">
            <v>26092705.102406956</v>
          </cell>
          <cell r="L73">
            <v>23938009.677538991</v>
          </cell>
          <cell r="M73">
            <v>20610448.197736844</v>
          </cell>
          <cell r="N73">
            <v>39914015.947492145</v>
          </cell>
          <cell r="O73">
            <v>6431191.2460236205</v>
          </cell>
          <cell r="P73">
            <v>13371634.814971365</v>
          </cell>
          <cell r="Q73">
            <v>79369431.315380618</v>
          </cell>
          <cell r="R73">
            <v>1135291.526153262</v>
          </cell>
          <cell r="S73">
            <v>1038785.7042782939</v>
          </cell>
          <cell r="T73">
            <v>4980507.3881782014</v>
          </cell>
          <cell r="U73">
            <v>4706817.1855487414</v>
          </cell>
          <cell r="V73">
            <v>13512535.009014478</v>
          </cell>
          <cell r="W73">
            <v>12396690.66677317</v>
          </cell>
          <cell r="X73">
            <v>10673458.414156832</v>
          </cell>
          <cell r="Y73">
            <v>20670127.367940001</v>
          </cell>
          <cell r="Z73">
            <v>3330497.7970086071</v>
          </cell>
          <cell r="AA73">
            <v>6924720.2563290345</v>
          </cell>
          <cell r="AB73">
            <v>17454</v>
          </cell>
          <cell r="AC73">
            <v>67</v>
          </cell>
          <cell r="AD73">
            <v>70</v>
          </cell>
          <cell r="AE73">
            <v>373</v>
          </cell>
          <cell r="AF73">
            <v>352</v>
          </cell>
          <cell r="AG73">
            <v>1652</v>
          </cell>
          <cell r="AH73">
            <v>1554</v>
          </cell>
          <cell r="AI73">
            <v>5292</v>
          </cell>
          <cell r="AJ73">
            <v>5304</v>
          </cell>
          <cell r="AK73">
            <v>1058</v>
          </cell>
          <cell r="AL73">
            <v>1732</v>
          </cell>
          <cell r="AM73">
            <v>378.9457589252732</v>
          </cell>
          <cell r="AN73">
            <v>1412.0541370065448</v>
          </cell>
          <cell r="AO73">
            <v>1236.6496479503498</v>
          </cell>
          <cell r="AP73">
            <v>1112.7138936948618</v>
          </cell>
          <cell r="AQ73">
            <v>1114.3033109727132</v>
          </cell>
          <cell r="AR73">
            <v>681.62505089863191</v>
          </cell>
          <cell r="AS73">
            <v>664.77320177891306</v>
          </cell>
          <cell r="AT73">
            <v>168.07537185306174</v>
          </cell>
          <cell r="AU73">
            <v>324.75690309106335</v>
          </cell>
          <cell r="AV73">
            <v>262.32654355770376</v>
          </cell>
          <cell r="AW73">
            <v>333.17553196348319</v>
          </cell>
          <cell r="AX73">
            <v>3.8881999999999999</v>
          </cell>
          <cell r="AY73">
            <v>3.4051999999999998</v>
          </cell>
          <cell r="AZ73">
            <v>3.0640000000000001</v>
          </cell>
          <cell r="BA73">
            <v>3.0682999999999998</v>
          </cell>
          <cell r="BB73">
            <v>1.8769</v>
          </cell>
          <cell r="BC73">
            <v>1.8305</v>
          </cell>
          <cell r="BD73">
            <v>0.46279999999999999</v>
          </cell>
          <cell r="BE73">
            <v>0.89429999999999998</v>
          </cell>
          <cell r="BF73">
            <v>1.6</v>
          </cell>
          <cell r="BG73">
            <v>1.6</v>
          </cell>
          <cell r="BH73">
            <v>1.1644000000000001</v>
          </cell>
          <cell r="BI73">
            <v>1</v>
          </cell>
          <cell r="BJ73">
            <v>1</v>
          </cell>
          <cell r="BL73">
            <v>1.115</v>
          </cell>
          <cell r="BM73">
            <v>0.80800000000000005</v>
          </cell>
          <cell r="BN73">
            <v>0.79010000000000002</v>
          </cell>
          <cell r="BQ73">
            <v>24</v>
          </cell>
          <cell r="BR73">
            <v>1</v>
          </cell>
          <cell r="BS73">
            <v>0.10060000000000002</v>
          </cell>
          <cell r="BT73">
            <v>17126</v>
          </cell>
          <cell r="CF73">
            <v>0.9778</v>
          </cell>
          <cell r="CG73">
            <v>356.27</v>
          </cell>
          <cell r="CH73">
            <v>364.36</v>
          </cell>
        </row>
        <row r="74">
          <cell r="C74">
            <v>380248</v>
          </cell>
          <cell r="D74">
            <v>1.276</v>
          </cell>
          <cell r="F74">
            <v>90172131.650000006</v>
          </cell>
          <cell r="G74">
            <v>1278270.6349009429</v>
          </cell>
          <cell r="H74">
            <v>1120103.4605022357</v>
          </cell>
          <cell r="I74">
            <v>4952293.6660405677</v>
          </cell>
          <cell r="J74">
            <v>4409846.3598497454</v>
          </cell>
          <cell r="K74">
            <v>16236352.434252968</v>
          </cell>
          <cell r="L74">
            <v>16114913.045935575</v>
          </cell>
          <cell r="M74">
            <v>12047162.559544252</v>
          </cell>
          <cell r="N74">
            <v>25615530.249900807</v>
          </cell>
          <cell r="O74">
            <v>2394877.6655930313</v>
          </cell>
          <cell r="P74">
            <v>6002781.5734798899</v>
          </cell>
          <cell r="Q74">
            <v>70667814.772727281</v>
          </cell>
          <cell r="R74">
            <v>1001779.4944364756</v>
          </cell>
          <cell r="S74">
            <v>877824.02860676777</v>
          </cell>
          <cell r="T74">
            <v>3881107.8887465266</v>
          </cell>
          <cell r="U74">
            <v>3455992.4450233113</v>
          </cell>
          <cell r="V74">
            <v>12724414.133427091</v>
          </cell>
          <cell r="W74">
            <v>12629242.19900907</v>
          </cell>
          <cell r="X74">
            <v>9441349.9682948682</v>
          </cell>
          <cell r="Y74">
            <v>20074866.967006903</v>
          </cell>
          <cell r="Z74">
            <v>1876863.3742892095</v>
          </cell>
          <cell r="AA74">
            <v>4704374.2738870606</v>
          </cell>
          <cell r="AB74">
            <v>14520</v>
          </cell>
          <cell r="AC74">
            <v>101</v>
          </cell>
          <cell r="AD74">
            <v>79</v>
          </cell>
          <cell r="AE74">
            <v>453</v>
          </cell>
          <cell r="AF74">
            <v>405</v>
          </cell>
          <cell r="AG74">
            <v>1773</v>
          </cell>
          <cell r="AH74">
            <v>1715</v>
          </cell>
          <cell r="AI74">
            <v>4290</v>
          </cell>
          <cell r="AJ74">
            <v>4141</v>
          </cell>
          <cell r="AK74">
            <v>572</v>
          </cell>
          <cell r="AL74">
            <v>991</v>
          </cell>
          <cell r="AM74">
            <v>405.57744933842565</v>
          </cell>
          <cell r="AN74">
            <v>826.55073798389083</v>
          </cell>
          <cell r="AO74">
            <v>925.97471372021914</v>
          </cell>
          <cell r="AP74">
            <v>713.96392361047219</v>
          </cell>
          <cell r="AQ74">
            <v>711.10955658915873</v>
          </cell>
          <cell r="AR74">
            <v>598.06421006895516</v>
          </cell>
          <cell r="AS74">
            <v>613.66580170112104</v>
          </cell>
          <cell r="AT74">
            <v>183.39840653253435</v>
          </cell>
          <cell r="AU74">
            <v>403.98589243755339</v>
          </cell>
          <cell r="AV74">
            <v>273.43580627756546</v>
          </cell>
          <cell r="AW74">
            <v>395.59151310856549</v>
          </cell>
          <cell r="AX74">
            <v>2.2759999999999998</v>
          </cell>
          <cell r="AY74">
            <v>2.5497999999999998</v>
          </cell>
          <cell r="AZ74">
            <v>1.966</v>
          </cell>
          <cell r="BA74">
            <v>1.9581</v>
          </cell>
          <cell r="BB74">
            <v>1.6468</v>
          </cell>
          <cell r="BC74">
            <v>1.6898</v>
          </cell>
          <cell r="BD74">
            <v>0.505</v>
          </cell>
          <cell r="BE74">
            <v>1.1124000000000001</v>
          </cell>
          <cell r="BF74">
            <v>1.6</v>
          </cell>
          <cell r="BG74">
            <v>1.6</v>
          </cell>
          <cell r="BH74">
            <v>1.1850000000000001</v>
          </cell>
          <cell r="BI74">
            <v>1</v>
          </cell>
          <cell r="BJ74">
            <v>1</v>
          </cell>
          <cell r="BL74">
            <v>1.115</v>
          </cell>
          <cell r="BM74">
            <v>0.70740000000000003</v>
          </cell>
          <cell r="BN74">
            <v>0.71760000000000002</v>
          </cell>
          <cell r="BO74">
            <v>0.70740000000000003</v>
          </cell>
          <cell r="BQ74">
            <v>25</v>
          </cell>
          <cell r="BR74">
            <v>0</v>
          </cell>
          <cell r="BS74">
            <v>0</v>
          </cell>
          <cell r="BT74">
            <v>14280.5</v>
          </cell>
          <cell r="CF74">
            <v>1.0144</v>
          </cell>
          <cell r="CG74">
            <v>217.6</v>
          </cell>
          <cell r="CH74">
            <v>214.52</v>
          </cell>
        </row>
        <row r="75">
          <cell r="C75">
            <v>380132</v>
          </cell>
          <cell r="D75">
            <v>1.276</v>
          </cell>
          <cell r="F75">
            <v>139106476.73999998</v>
          </cell>
          <cell r="G75">
            <v>2173408.5494779837</v>
          </cell>
          <cell r="H75">
            <v>1898153.289859554</v>
          </cell>
          <cell r="I75">
            <v>6715869.9380773548</v>
          </cell>
          <cell r="J75">
            <v>7103338.3769765105</v>
          </cell>
          <cell r="K75">
            <v>21019369.622460976</v>
          </cell>
          <cell r="L75">
            <v>20740823.079972059</v>
          </cell>
          <cell r="M75">
            <v>19208541.983477354</v>
          </cell>
          <cell r="N75">
            <v>41827212.160043344</v>
          </cell>
          <cell r="O75">
            <v>6078318.4620931093</v>
          </cell>
          <cell r="P75">
            <v>12341441.277561748</v>
          </cell>
          <cell r="Q75">
            <v>109017614.99999999</v>
          </cell>
          <cell r="R75">
            <v>1703298.2362680123</v>
          </cell>
          <cell r="S75">
            <v>1487580.9481657946</v>
          </cell>
          <cell r="T75">
            <v>5263220.9546060776</v>
          </cell>
          <cell r="U75">
            <v>5566879.6057809638</v>
          </cell>
          <cell r="V75">
            <v>16472860.205690419</v>
          </cell>
          <cell r="W75">
            <v>16254563.542297851</v>
          </cell>
          <cell r="X75">
            <v>15053716.287991656</v>
          </cell>
          <cell r="Y75">
            <v>32779946.833889768</v>
          </cell>
          <cell r="Z75">
            <v>4763572.4624554142</v>
          </cell>
          <cell r="AA75">
            <v>9671975.9228540342</v>
          </cell>
          <cell r="AB75">
            <v>25168</v>
          </cell>
          <cell r="AC75">
            <v>134</v>
          </cell>
          <cell r="AD75">
            <v>135</v>
          </cell>
          <cell r="AE75">
            <v>672</v>
          </cell>
          <cell r="AF75">
            <v>670</v>
          </cell>
          <cell r="AG75">
            <v>2860</v>
          </cell>
          <cell r="AH75">
            <v>2678</v>
          </cell>
          <cell r="AI75">
            <v>7354</v>
          </cell>
          <cell r="AJ75">
            <v>7336</v>
          </cell>
          <cell r="AK75">
            <v>1288</v>
          </cell>
          <cell r="AL75">
            <v>2041</v>
          </cell>
          <cell r="AM75">
            <v>360.96635608709465</v>
          </cell>
          <cell r="AN75">
            <v>1059.2650723059778</v>
          </cell>
          <cell r="AO75">
            <v>918.25984454678678</v>
          </cell>
          <cell r="AP75">
            <v>652.68116996603146</v>
          </cell>
          <cell r="AQ75">
            <v>692.39796091803032</v>
          </cell>
          <cell r="AR75">
            <v>479.97844422174882</v>
          </cell>
          <cell r="AS75">
            <v>505.80543758706284</v>
          </cell>
          <cell r="AT75">
            <v>170.58422046949116</v>
          </cell>
          <cell r="AU75">
            <v>372.36399075211023</v>
          </cell>
          <cell r="AV75">
            <v>308.20215207397865</v>
          </cell>
          <cell r="AW75">
            <v>394.90347553707477</v>
          </cell>
          <cell r="AX75">
            <v>2.9167999999999998</v>
          </cell>
          <cell r="AY75">
            <v>2.5285000000000002</v>
          </cell>
          <cell r="AZ75">
            <v>1.7971999999999999</v>
          </cell>
          <cell r="BA75">
            <v>1.9066000000000001</v>
          </cell>
          <cell r="BB75">
            <v>1.3217000000000001</v>
          </cell>
          <cell r="BC75">
            <v>1.3928</v>
          </cell>
          <cell r="BD75">
            <v>0.46970000000000001</v>
          </cell>
          <cell r="BE75">
            <v>1.0253000000000001</v>
          </cell>
          <cell r="BF75">
            <v>1.6</v>
          </cell>
          <cell r="BG75">
            <v>1.6</v>
          </cell>
          <cell r="BH75">
            <v>1.0740000000000001</v>
          </cell>
          <cell r="BI75">
            <v>1</v>
          </cell>
          <cell r="BJ75">
            <v>1</v>
          </cell>
          <cell r="BL75">
            <v>1.05</v>
          </cell>
          <cell r="BM75">
            <v>0.70740000000000003</v>
          </cell>
          <cell r="BN75">
            <v>0.7016</v>
          </cell>
          <cell r="BQ75">
            <v>25</v>
          </cell>
          <cell r="BR75">
            <v>1</v>
          </cell>
          <cell r="BS75">
            <v>2.9600000000000071E-2</v>
          </cell>
          <cell r="BT75">
            <v>25216</v>
          </cell>
          <cell r="CF75">
            <v>0.99180000000000001</v>
          </cell>
          <cell r="CG75">
            <v>181.59</v>
          </cell>
          <cell r="CH75">
            <v>183.09</v>
          </cell>
        </row>
        <row r="76">
          <cell r="C76">
            <v>380118</v>
          </cell>
          <cell r="D76">
            <v>1.5780000000000001</v>
          </cell>
          <cell r="F76">
            <v>270207860.94999993</v>
          </cell>
          <cell r="G76">
            <v>16093.114304436143</v>
          </cell>
          <cell r="H76">
            <v>4597.1910024356148</v>
          </cell>
          <cell r="I76">
            <v>53230.572336315032</v>
          </cell>
          <cell r="J76">
            <v>27707.050413293669</v>
          </cell>
          <cell r="K76">
            <v>1323280.9612937667</v>
          </cell>
          <cell r="L76">
            <v>993517.75900700281</v>
          </cell>
          <cell r="M76">
            <v>73764247.784437478</v>
          </cell>
          <cell r="N76">
            <v>108059592.78190325</v>
          </cell>
          <cell r="O76">
            <v>22192405.178782545</v>
          </cell>
          <cell r="P76">
            <v>63773188.556519449</v>
          </cell>
          <cell r="Q76">
            <v>171234385.8998732</v>
          </cell>
          <cell r="R76">
            <v>10198.424781011498</v>
          </cell>
          <cell r="S76">
            <v>2913.3022829123033</v>
          </cell>
          <cell r="T76">
            <v>33732.935574344127</v>
          </cell>
          <cell r="U76">
            <v>17558.333595243137</v>
          </cell>
          <cell r="V76">
            <v>838581.0908072032</v>
          </cell>
          <cell r="W76">
            <v>629605.67744423496</v>
          </cell>
          <cell r="X76">
            <v>46745404.17264732</v>
          </cell>
          <cell r="Y76">
            <v>68478829.392841101</v>
          </cell>
          <cell r="Z76">
            <v>14063628.123436339</v>
          </cell>
          <cell r="AA76">
            <v>40413934.446463525</v>
          </cell>
          <cell r="AB76">
            <v>59878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23327</v>
          </cell>
          <cell r="AJ76">
            <v>24881</v>
          </cell>
          <cell r="AK76">
            <v>3421</v>
          </cell>
          <cell r="AL76">
            <v>8249</v>
          </cell>
          <cell r="AM76">
            <v>238.31009984172428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166.99319877054958</v>
          </cell>
          <cell r="AU76">
            <v>229.3544920248419</v>
          </cell>
          <cell r="AV76">
            <v>342.58082732720305</v>
          </cell>
          <cell r="AW76">
            <v>408.27104746498088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0.45979999999999999</v>
          </cell>
          <cell r="BE76">
            <v>0.63160000000000005</v>
          </cell>
          <cell r="BF76">
            <v>1.6</v>
          </cell>
          <cell r="BG76">
            <v>1.6</v>
          </cell>
          <cell r="BH76">
            <v>0.75339999999999996</v>
          </cell>
          <cell r="BI76">
            <v>1</v>
          </cell>
          <cell r="BJ76">
            <v>1</v>
          </cell>
          <cell r="BL76">
            <v>1</v>
          </cell>
          <cell r="BM76">
            <v>0.67779999999999996</v>
          </cell>
          <cell r="BN76">
            <v>0.68069999999999997</v>
          </cell>
          <cell r="BO76">
            <v>0.67779999999999996</v>
          </cell>
          <cell r="BQ76">
            <v>26</v>
          </cell>
          <cell r="BR76">
            <v>0</v>
          </cell>
          <cell r="BS76">
            <v>0</v>
          </cell>
          <cell r="BT76">
            <v>58626.5</v>
          </cell>
          <cell r="CF76">
            <v>1.0043</v>
          </cell>
          <cell r="CG76">
            <v>145.57</v>
          </cell>
          <cell r="CH76">
            <v>144.94</v>
          </cell>
        </row>
        <row r="77">
          <cell r="C77">
            <v>380183</v>
          </cell>
          <cell r="D77">
            <v>1.276</v>
          </cell>
          <cell r="F77">
            <v>76452118.200000003</v>
          </cell>
          <cell r="G77">
            <v>1751209.5032615198</v>
          </cell>
          <cell r="H77">
            <v>1399477.4554159762</v>
          </cell>
          <cell r="I77">
            <v>4425702.6392494868</v>
          </cell>
          <cell r="J77">
            <v>4342476.9371542763</v>
          </cell>
          <cell r="K77">
            <v>13110645.052937947</v>
          </cell>
          <cell r="L77">
            <v>13383282.113213751</v>
          </cell>
          <cell r="M77">
            <v>9924940.5682542305</v>
          </cell>
          <cell r="N77">
            <v>21060210.5185811</v>
          </cell>
          <cell r="O77">
            <v>2277583.9782960215</v>
          </cell>
          <cell r="P77">
            <v>4776589.4336356875</v>
          </cell>
          <cell r="Q77">
            <v>59915453.134796239</v>
          </cell>
          <cell r="R77">
            <v>1372421.2408005642</v>
          </cell>
          <cell r="S77">
            <v>1096769.1656865017</v>
          </cell>
          <cell r="T77">
            <v>3468418.9962770273</v>
          </cell>
          <cell r="U77">
            <v>3403195.0918136961</v>
          </cell>
          <cell r="V77">
            <v>10274800.19822723</v>
          </cell>
          <cell r="W77">
            <v>10488465.60596689</v>
          </cell>
          <cell r="X77">
            <v>7778166.5895409333</v>
          </cell>
          <cell r="Y77">
            <v>16504867.177571395</v>
          </cell>
          <cell r="Z77">
            <v>1784940.4218620858</v>
          </cell>
          <cell r="AA77">
            <v>3743408.6470499118</v>
          </cell>
          <cell r="AB77">
            <v>12263</v>
          </cell>
          <cell r="AC77">
            <v>65</v>
          </cell>
          <cell r="AD77">
            <v>69</v>
          </cell>
          <cell r="AE77">
            <v>363</v>
          </cell>
          <cell r="AF77">
            <v>327</v>
          </cell>
          <cell r="AG77">
            <v>1355</v>
          </cell>
          <cell r="AH77">
            <v>1354</v>
          </cell>
          <cell r="AI77">
            <v>3747</v>
          </cell>
          <cell r="AJ77">
            <v>3454</v>
          </cell>
          <cell r="AK77">
            <v>592</v>
          </cell>
          <cell r="AL77">
            <v>937</v>
          </cell>
          <cell r="AM77">
            <v>407.15603261026558</v>
          </cell>
          <cell r="AN77">
            <v>1759.5144112827747</v>
          </cell>
          <cell r="AO77">
            <v>1324.6004416503642</v>
          </cell>
          <cell r="AP77">
            <v>796.23943899839924</v>
          </cell>
          <cell r="AQ77">
            <v>867.27703664976968</v>
          </cell>
          <cell r="AR77">
            <v>631.90653125628717</v>
          </cell>
          <cell r="AS77">
            <v>645.52348633474219</v>
          </cell>
          <cell r="AT77">
            <v>172.98653566277318</v>
          </cell>
          <cell r="AU77">
            <v>398.20660050114344</v>
          </cell>
          <cell r="AV77">
            <v>251.25850532968553</v>
          </cell>
          <cell r="AW77">
            <v>332.92499529081391</v>
          </cell>
          <cell r="AX77">
            <v>4.8449999999999998</v>
          </cell>
          <cell r="AY77">
            <v>3.6474000000000002</v>
          </cell>
          <cell r="AZ77">
            <v>2.1924999999999999</v>
          </cell>
          <cell r="BA77">
            <v>2.3881000000000001</v>
          </cell>
          <cell r="BB77">
            <v>1.74</v>
          </cell>
          <cell r="BC77">
            <v>1.7775000000000001</v>
          </cell>
          <cell r="BD77">
            <v>0.4763</v>
          </cell>
          <cell r="BE77">
            <v>1.0965</v>
          </cell>
          <cell r="BF77">
            <v>1.6</v>
          </cell>
          <cell r="BG77">
            <v>1.6</v>
          </cell>
          <cell r="BH77">
            <v>1.2172000000000001</v>
          </cell>
          <cell r="BI77">
            <v>1</v>
          </cell>
          <cell r="BJ77">
            <v>1</v>
          </cell>
          <cell r="BL77">
            <v>1.115</v>
          </cell>
          <cell r="BM77">
            <v>0.67779999999999996</v>
          </cell>
          <cell r="BN77">
            <v>0.6633</v>
          </cell>
          <cell r="BQ77">
            <v>26</v>
          </cell>
          <cell r="BR77">
            <v>1</v>
          </cell>
          <cell r="BS77">
            <v>0.14799999999999991</v>
          </cell>
          <cell r="BT77">
            <v>11722.5</v>
          </cell>
          <cell r="CF77">
            <v>0.97860000000000003</v>
          </cell>
          <cell r="CG77">
            <v>206.62</v>
          </cell>
          <cell r="CH77">
            <v>211.13</v>
          </cell>
        </row>
        <row r="78">
          <cell r="C78">
            <v>380009</v>
          </cell>
          <cell r="D78">
            <v>1.276</v>
          </cell>
          <cell r="F78">
            <v>217507863.86999997</v>
          </cell>
          <cell r="G78">
            <v>13493.489403774794</v>
          </cell>
          <cell r="H78">
            <v>8798.8589818335222</v>
          </cell>
          <cell r="I78">
            <v>54548.798368130039</v>
          </cell>
          <cell r="J78">
            <v>32984.085209227269</v>
          </cell>
          <cell r="K78">
            <v>1960133.1036941265</v>
          </cell>
          <cell r="L78">
            <v>1493085.8446610735</v>
          </cell>
          <cell r="M78">
            <v>59270429.238440968</v>
          </cell>
          <cell r="N78">
            <v>96524106.283805922</v>
          </cell>
          <cell r="O78">
            <v>15035344.414802248</v>
          </cell>
          <cell r="P78">
            <v>43114939.75263264</v>
          </cell>
          <cell r="Q78">
            <v>170460708.36206895</v>
          </cell>
          <cell r="R78">
            <v>10574.83495593636</v>
          </cell>
          <cell r="S78">
            <v>6895.6575092739204</v>
          </cell>
          <cell r="T78">
            <v>42749.841981293132</v>
          </cell>
          <cell r="U78">
            <v>25849.596558955538</v>
          </cell>
          <cell r="V78">
            <v>1536154.469979723</v>
          </cell>
          <cell r="W78">
            <v>1170129.9723049165</v>
          </cell>
          <cell r="X78">
            <v>46450179.653950602</v>
          </cell>
          <cell r="Y78">
            <v>75645851.31959711</v>
          </cell>
          <cell r="Z78">
            <v>11783185.278058188</v>
          </cell>
          <cell r="AA78">
            <v>33789137.737172917</v>
          </cell>
          <cell r="AB78">
            <v>38863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13423</v>
          </cell>
          <cell r="AJ78">
            <v>17503</v>
          </cell>
          <cell r="AK78">
            <v>2323</v>
          </cell>
          <cell r="AL78">
            <v>5614</v>
          </cell>
          <cell r="AM78">
            <v>365.51627589667328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288.37430563181732</v>
          </cell>
          <cell r="AU78">
            <v>360.15659848596005</v>
          </cell>
          <cell r="AV78">
            <v>422.70000280019332</v>
          </cell>
          <cell r="AW78">
            <v>501.56064804021071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0.79410000000000003</v>
          </cell>
          <cell r="BE78">
            <v>0.99170000000000003</v>
          </cell>
          <cell r="BF78">
            <v>1.6</v>
          </cell>
          <cell r="BG78">
            <v>1.6</v>
          </cell>
          <cell r="BH78">
            <v>1.0477000000000001</v>
          </cell>
          <cell r="BI78">
            <v>1</v>
          </cell>
          <cell r="BJ78">
            <v>1</v>
          </cell>
          <cell r="BL78">
            <v>1</v>
          </cell>
          <cell r="BM78">
            <v>0.52980000000000005</v>
          </cell>
          <cell r="BN78">
            <v>0.53380000000000005</v>
          </cell>
          <cell r="BO78">
            <v>0.52980000000000005</v>
          </cell>
          <cell r="BQ78">
            <v>27</v>
          </cell>
          <cell r="BR78">
            <v>0</v>
          </cell>
          <cell r="BS78">
            <v>0</v>
          </cell>
          <cell r="BT78">
            <v>38350</v>
          </cell>
          <cell r="CF78">
            <v>1.0076000000000001</v>
          </cell>
          <cell r="CG78">
            <v>128.36000000000001</v>
          </cell>
          <cell r="CH78">
            <v>127.4</v>
          </cell>
        </row>
        <row r="79">
          <cell r="C79">
            <v>380140</v>
          </cell>
          <cell r="D79">
            <v>1.276</v>
          </cell>
          <cell r="F79">
            <v>126615135.75000001</v>
          </cell>
          <cell r="G79">
            <v>1504204.1653662082</v>
          </cell>
          <cell r="H79">
            <v>1795469.6585921757</v>
          </cell>
          <cell r="I79">
            <v>8166937.1587329526</v>
          </cell>
          <cell r="J79">
            <v>7966376.2445939649</v>
          </cell>
          <cell r="K79">
            <v>19448831.70609381</v>
          </cell>
          <cell r="L79">
            <v>18469417.068431225</v>
          </cell>
          <cell r="M79">
            <v>17206910.076331548</v>
          </cell>
          <cell r="N79">
            <v>28689866.308054682</v>
          </cell>
          <cell r="O79">
            <v>6004797.5754350182</v>
          </cell>
          <cell r="P79">
            <v>17362325.788368415</v>
          </cell>
          <cell r="Q79">
            <v>99228162.813479632</v>
          </cell>
          <cell r="R79">
            <v>1178843.3897854297</v>
          </cell>
          <cell r="S79">
            <v>1407107.8829092286</v>
          </cell>
          <cell r="T79">
            <v>6400420.9707938498</v>
          </cell>
          <cell r="U79">
            <v>6243241.5709984051</v>
          </cell>
          <cell r="V79">
            <v>15242031.117628377</v>
          </cell>
          <cell r="W79">
            <v>14474464.787171805</v>
          </cell>
          <cell r="X79">
            <v>13485039.244773941</v>
          </cell>
          <cell r="Y79">
            <v>22484221.24455696</v>
          </cell>
          <cell r="Z79">
            <v>4705954.2127233688</v>
          </cell>
          <cell r="AA79">
            <v>13606838.392138256</v>
          </cell>
          <cell r="AB79">
            <v>31600</v>
          </cell>
          <cell r="AC79">
            <v>138</v>
          </cell>
          <cell r="AD79">
            <v>131</v>
          </cell>
          <cell r="AE79">
            <v>745</v>
          </cell>
          <cell r="AF79">
            <v>762</v>
          </cell>
          <cell r="AG79">
            <v>3054</v>
          </cell>
          <cell r="AH79">
            <v>2941</v>
          </cell>
          <cell r="AI79">
            <v>8514</v>
          </cell>
          <cell r="AJ79">
            <v>9548</v>
          </cell>
          <cell r="AK79">
            <v>1788</v>
          </cell>
          <cell r="AL79">
            <v>3979</v>
          </cell>
          <cell r="AM79">
            <v>261.67764455031545</v>
          </cell>
          <cell r="AN79">
            <v>711.86195035352034</v>
          </cell>
          <cell r="AO79">
            <v>895.10679574378412</v>
          </cell>
          <cell r="AP79">
            <v>715.93075735949105</v>
          </cell>
          <cell r="AQ79">
            <v>682.7692006778658</v>
          </cell>
          <cell r="AR79">
            <v>415.90349043954313</v>
          </cell>
          <cell r="AS79">
            <v>410.13444370315671</v>
          </cell>
          <cell r="AT79">
            <v>131.98887366664653</v>
          </cell>
          <cell r="AU79">
            <v>196.23849012495603</v>
          </cell>
          <cell r="AV79">
            <v>219.33045361313242</v>
          </cell>
          <cell r="AW79">
            <v>284.97190232341154</v>
          </cell>
          <cell r="AX79">
            <v>1.9601999999999999</v>
          </cell>
          <cell r="AY79">
            <v>2.4647999999999999</v>
          </cell>
          <cell r="AZ79">
            <v>1.9714</v>
          </cell>
          <cell r="BA79">
            <v>1.8801000000000001</v>
          </cell>
          <cell r="BB79">
            <v>1.1452</v>
          </cell>
          <cell r="BC79">
            <v>1.1293</v>
          </cell>
          <cell r="BD79">
            <v>0.3634</v>
          </cell>
          <cell r="BE79">
            <v>0.54039999999999999</v>
          </cell>
          <cell r="BF79">
            <v>1.6</v>
          </cell>
          <cell r="BG79">
            <v>1.6</v>
          </cell>
          <cell r="BH79">
            <v>0.87960000000000005</v>
          </cell>
          <cell r="BI79">
            <v>1</v>
          </cell>
          <cell r="BJ79">
            <v>1</v>
          </cell>
          <cell r="BL79">
            <v>1</v>
          </cell>
          <cell r="BM79">
            <v>0.52980000000000005</v>
          </cell>
          <cell r="BN79">
            <v>0.52480000000000004</v>
          </cell>
          <cell r="BQ79">
            <v>27</v>
          </cell>
          <cell r="BR79">
            <v>1</v>
          </cell>
          <cell r="BS79">
            <v>8.8800000000000046E-2</v>
          </cell>
          <cell r="BT79">
            <v>31103</v>
          </cell>
          <cell r="CF79">
            <v>0.99060000000000004</v>
          </cell>
          <cell r="CG79">
            <v>105.95</v>
          </cell>
          <cell r="CH79">
            <v>106.96</v>
          </cell>
        </row>
        <row r="80">
          <cell r="C80">
            <v>380167</v>
          </cell>
          <cell r="D80">
            <v>1.276</v>
          </cell>
          <cell r="F80">
            <v>25352698.050000004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131.34567951415551</v>
          </cell>
          <cell r="L80">
            <v>220.03031892139708</v>
          </cell>
          <cell r="M80">
            <v>12560977.091435948</v>
          </cell>
          <cell r="N80">
            <v>8167039.506622131</v>
          </cell>
          <cell r="O80">
            <v>1443970.2526926172</v>
          </cell>
          <cell r="P80">
            <v>3180359.8232508712</v>
          </cell>
          <cell r="Q80">
            <v>19868885.619122259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102.93548551266106</v>
          </cell>
          <cell r="W80">
            <v>172.43755401363407</v>
          </cell>
          <cell r="X80">
            <v>9844025.9337272327</v>
          </cell>
          <cell r="Y80">
            <v>6400501.1807383467</v>
          </cell>
          <cell r="Z80">
            <v>1131638.1290694491</v>
          </cell>
          <cell r="AA80">
            <v>2492445.0025477046</v>
          </cell>
          <cell r="AB80">
            <v>7487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4097</v>
          </cell>
          <cell r="AJ80">
            <v>2195</v>
          </cell>
          <cell r="AK80">
            <v>419</v>
          </cell>
          <cell r="AL80">
            <v>776</v>
          </cell>
          <cell r="AM80">
            <v>221.14872021640022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200.22833646015849</v>
          </cell>
          <cell r="AU80">
            <v>242.99548901816047</v>
          </cell>
          <cell r="AV80">
            <v>225.06724921826753</v>
          </cell>
          <cell r="AW80">
            <v>267.65947192307823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0.55130000000000001</v>
          </cell>
          <cell r="BE80">
            <v>0.66910000000000003</v>
          </cell>
          <cell r="BF80">
            <v>1.6</v>
          </cell>
          <cell r="BG80">
            <v>1.6</v>
          </cell>
          <cell r="BH80">
            <v>0.75319999999999998</v>
          </cell>
          <cell r="BI80">
            <v>1</v>
          </cell>
          <cell r="BJ80">
            <v>1</v>
          </cell>
          <cell r="BL80">
            <v>1.115</v>
          </cell>
          <cell r="BM80">
            <v>0.441</v>
          </cell>
          <cell r="BN80">
            <v>0.45169999999999999</v>
          </cell>
          <cell r="BO80">
            <v>0.441</v>
          </cell>
          <cell r="BQ80">
            <v>28</v>
          </cell>
          <cell r="BR80">
            <v>0</v>
          </cell>
          <cell r="BS80">
            <v>0</v>
          </cell>
          <cell r="BT80">
            <v>7390</v>
          </cell>
          <cell r="CF80">
            <v>1.0243</v>
          </cell>
          <cell r="CG80">
            <v>87.07</v>
          </cell>
          <cell r="CH80">
            <v>85</v>
          </cell>
        </row>
        <row r="81">
          <cell r="C81">
            <v>380114</v>
          </cell>
          <cell r="D81">
            <v>1.276</v>
          </cell>
          <cell r="F81">
            <v>39231299.70000001</v>
          </cell>
          <cell r="G81">
            <v>285803.44529553363</v>
          </cell>
          <cell r="H81">
            <v>396742.46011835325</v>
          </cell>
          <cell r="I81">
            <v>1657571.1840231142</v>
          </cell>
          <cell r="J81">
            <v>1459680.352448279</v>
          </cell>
          <cell r="K81">
            <v>7789872.0747665903</v>
          </cell>
          <cell r="L81">
            <v>7065201.2723069191</v>
          </cell>
          <cell r="M81">
            <v>5568955.6483829627</v>
          </cell>
          <cell r="N81">
            <v>11012133.333580842</v>
          </cell>
          <cell r="O81">
            <v>1146163.6089182328</v>
          </cell>
          <cell r="P81">
            <v>2849176.3201591792</v>
          </cell>
          <cell r="Q81">
            <v>30745532.68025079</v>
          </cell>
          <cell r="R81">
            <v>223983.89129744013</v>
          </cell>
          <cell r="S81">
            <v>310926.69288272195</v>
          </cell>
          <cell r="T81">
            <v>1299036.9780745408</v>
          </cell>
          <cell r="U81">
            <v>1143950.1194735728</v>
          </cell>
          <cell r="V81">
            <v>6104915.4190960741</v>
          </cell>
          <cell r="W81">
            <v>5536991.5927170208</v>
          </cell>
          <cell r="X81">
            <v>4364385.3043753626</v>
          </cell>
          <cell r="Y81">
            <v>8630198.5372890607</v>
          </cell>
          <cell r="Z81">
            <v>898247.34241240821</v>
          </cell>
          <cell r="AA81">
            <v>2232896.8026325856</v>
          </cell>
          <cell r="AB81">
            <v>7475</v>
          </cell>
          <cell r="AC81">
            <v>29</v>
          </cell>
          <cell r="AD81">
            <v>37</v>
          </cell>
          <cell r="AE81">
            <v>195</v>
          </cell>
          <cell r="AF81">
            <v>149</v>
          </cell>
          <cell r="AG81">
            <v>867</v>
          </cell>
          <cell r="AH81">
            <v>770</v>
          </cell>
          <cell r="AI81">
            <v>2241</v>
          </cell>
          <cell r="AJ81">
            <v>2205</v>
          </cell>
          <cell r="AK81">
            <v>330</v>
          </cell>
          <cell r="AL81">
            <v>652</v>
          </cell>
          <cell r="AM81">
            <v>342.75956165274016</v>
          </cell>
          <cell r="AN81">
            <v>643.63187154436821</v>
          </cell>
          <cell r="AO81">
            <v>700.28534433045479</v>
          </cell>
          <cell r="AP81">
            <v>555.14400772416275</v>
          </cell>
          <cell r="AQ81">
            <v>639.79313169662908</v>
          </cell>
          <cell r="AR81">
            <v>586.78541129335576</v>
          </cell>
          <cell r="AS81">
            <v>599.24151436331397</v>
          </cell>
          <cell r="AT81">
            <v>162.29307245185791</v>
          </cell>
          <cell r="AU81">
            <v>326.16018659444671</v>
          </cell>
          <cell r="AV81">
            <v>226.83013697283036</v>
          </cell>
          <cell r="AW81">
            <v>285.39069563299921</v>
          </cell>
          <cell r="AX81">
            <v>1.7723</v>
          </cell>
          <cell r="AY81">
            <v>1.9282999999999999</v>
          </cell>
          <cell r="AZ81">
            <v>1.5286</v>
          </cell>
          <cell r="BA81">
            <v>1.7617</v>
          </cell>
          <cell r="BB81">
            <v>1.6157999999999999</v>
          </cell>
          <cell r="BC81">
            <v>1.6500999999999999</v>
          </cell>
          <cell r="BD81">
            <v>0.44690000000000002</v>
          </cell>
          <cell r="BE81">
            <v>0.89810000000000001</v>
          </cell>
          <cell r="BF81">
            <v>1.6</v>
          </cell>
          <cell r="BG81">
            <v>1.6</v>
          </cell>
          <cell r="BH81">
            <v>1.0579000000000001</v>
          </cell>
          <cell r="BI81">
            <v>1</v>
          </cell>
          <cell r="BJ81">
            <v>1</v>
          </cell>
          <cell r="BL81">
            <v>1.115</v>
          </cell>
          <cell r="BM81">
            <v>0.441</v>
          </cell>
          <cell r="BN81">
            <v>0.43049999999999999</v>
          </cell>
          <cell r="BQ81">
            <v>28</v>
          </cell>
          <cell r="BR81">
            <v>1</v>
          </cell>
          <cell r="BS81">
            <v>0.14500000000000002</v>
          </cell>
          <cell r="BT81">
            <v>7507.5</v>
          </cell>
          <cell r="CF81">
            <v>0.97629999999999995</v>
          </cell>
          <cell r="CG81">
            <v>116.56</v>
          </cell>
          <cell r="CH81">
            <v>119.39</v>
          </cell>
        </row>
        <row r="82">
          <cell r="C82">
            <v>380202</v>
          </cell>
          <cell r="D82">
            <v>1.276</v>
          </cell>
          <cell r="F82">
            <v>4055428.48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81.144511308875281</v>
          </cell>
          <cell r="L82">
            <v>0</v>
          </cell>
          <cell r="M82">
            <v>1342609.9932403341</v>
          </cell>
          <cell r="N82">
            <v>1691324.4141319792</v>
          </cell>
          <cell r="O82">
            <v>539315.42912698584</v>
          </cell>
          <cell r="P82">
            <v>482097.49898939201</v>
          </cell>
          <cell r="Q82">
            <v>3178235.4858934167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63.592877201312916</v>
          </cell>
          <cell r="W82">
            <v>0</v>
          </cell>
          <cell r="X82">
            <v>1052202.1890598231</v>
          </cell>
          <cell r="Y82">
            <v>1325489.3527680088</v>
          </cell>
          <cell r="Z82">
            <v>422660.99461362528</v>
          </cell>
          <cell r="AA82">
            <v>377819.3565747586</v>
          </cell>
          <cell r="AB82">
            <v>3633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1763</v>
          </cell>
          <cell r="AJ82">
            <v>1147</v>
          </cell>
          <cell r="AK82">
            <v>442</v>
          </cell>
          <cell r="AL82">
            <v>281</v>
          </cell>
          <cell r="AM82">
            <v>72.901997566139471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49.735403150870823</v>
          </cell>
          <cell r="AU82">
            <v>96.301173551875095</v>
          </cell>
          <cell r="AV82">
            <v>79.687216179039467</v>
          </cell>
          <cell r="AW82">
            <v>112.0460725310672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0.13700000000000001</v>
          </cell>
          <cell r="BE82">
            <v>0.26519999999999999</v>
          </cell>
          <cell r="BF82">
            <v>1.6</v>
          </cell>
          <cell r="BG82">
            <v>1.6</v>
          </cell>
          <cell r="BH82">
            <v>0.46860000000000002</v>
          </cell>
          <cell r="BI82">
            <v>1</v>
          </cell>
          <cell r="BJ82">
            <v>1</v>
          </cell>
          <cell r="BL82">
            <v>1</v>
          </cell>
          <cell r="BM82">
            <v>0.29599999999999999</v>
          </cell>
          <cell r="BN82">
            <v>0.30030000000000001</v>
          </cell>
          <cell r="BO82">
            <v>0.29599999999999999</v>
          </cell>
          <cell r="BQ82">
            <v>29</v>
          </cell>
          <cell r="BR82">
            <v>0</v>
          </cell>
          <cell r="BS82">
            <v>0</v>
          </cell>
          <cell r="BT82">
            <v>3593</v>
          </cell>
          <cell r="CF82">
            <v>1.0145999999999999</v>
          </cell>
          <cell r="CG82">
            <v>32.299999999999997</v>
          </cell>
          <cell r="CH82">
            <v>31.83</v>
          </cell>
        </row>
        <row r="83">
          <cell r="C83">
            <v>380240</v>
          </cell>
          <cell r="D83">
            <v>1.276</v>
          </cell>
          <cell r="F83">
            <v>121293694.05000001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8331.7418614594462</v>
          </cell>
          <cell r="L83">
            <v>5357.0210856807853</v>
          </cell>
          <cell r="M83">
            <v>28126968.443624783</v>
          </cell>
          <cell r="N83">
            <v>58000254.446803324</v>
          </cell>
          <cell r="O83">
            <v>10165437.484581025</v>
          </cell>
          <cell r="P83">
            <v>24987344.912043743</v>
          </cell>
          <cell r="Q83">
            <v>95057753.957680255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6529.5782613318543</v>
          </cell>
          <cell r="W83">
            <v>4198.2923868971675</v>
          </cell>
          <cell r="X83">
            <v>22043078.71757428</v>
          </cell>
          <cell r="Y83">
            <v>45454744.864265926</v>
          </cell>
          <cell r="Z83">
            <v>7966643.7966935933</v>
          </cell>
          <cell r="AA83">
            <v>19582558.708498232</v>
          </cell>
          <cell r="AB83">
            <v>32288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10681</v>
          </cell>
          <cell r="AJ83">
            <v>15123</v>
          </cell>
          <cell r="AK83">
            <v>1942</v>
          </cell>
          <cell r="AL83">
            <v>4542</v>
          </cell>
          <cell r="AM83">
            <v>245.33819054984372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171.98045374632741</v>
          </cell>
          <cell r="AU83">
            <v>250.47248597206203</v>
          </cell>
          <cell r="AV83">
            <v>341.85735481864026</v>
          </cell>
          <cell r="AW83">
            <v>359.28663416443254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0.47360000000000002</v>
          </cell>
          <cell r="BE83">
            <v>0.68969999999999998</v>
          </cell>
          <cell r="BF83">
            <v>1.6</v>
          </cell>
          <cell r="BG83">
            <v>1.6</v>
          </cell>
          <cell r="BH83">
            <v>0.80100000000000005</v>
          </cell>
          <cell r="BI83">
            <v>1</v>
          </cell>
          <cell r="BJ83">
            <v>1</v>
          </cell>
          <cell r="BL83">
            <v>1</v>
          </cell>
          <cell r="BM83">
            <v>0.29599999999999999</v>
          </cell>
          <cell r="BN83">
            <v>0.29549999999999998</v>
          </cell>
          <cell r="BQ83">
            <v>29</v>
          </cell>
          <cell r="BR83">
            <v>1</v>
          </cell>
          <cell r="BS83">
            <v>1.6699999999999993E-2</v>
          </cell>
          <cell r="BT83">
            <v>32220.5</v>
          </cell>
          <cell r="CF83">
            <v>0.99819999999999998</v>
          </cell>
          <cell r="CG83">
            <v>54.32</v>
          </cell>
          <cell r="CH83">
            <v>54.42</v>
          </cell>
        </row>
        <row r="84">
          <cell r="C84">
            <v>380170</v>
          </cell>
          <cell r="D84">
            <v>1.276</v>
          </cell>
          <cell r="F84">
            <v>20087863.16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174.14816101154679</v>
          </cell>
          <cell r="L84">
            <v>1552.8734934964639</v>
          </cell>
          <cell r="M84">
            <v>10993077.872364784</v>
          </cell>
          <cell r="N84">
            <v>5405701.0864054272</v>
          </cell>
          <cell r="O84">
            <v>1429015.6679759782</v>
          </cell>
          <cell r="P84">
            <v>2258341.511599306</v>
          </cell>
          <cell r="Q84">
            <v>15742839.467084639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136.47975000904921</v>
          </cell>
          <cell r="W84">
            <v>1216.985496470583</v>
          </cell>
          <cell r="X84">
            <v>8615264.7902545333</v>
          </cell>
          <cell r="Y84">
            <v>4236442.8576845042</v>
          </cell>
          <cell r="Z84">
            <v>1119918.2350908921</v>
          </cell>
          <cell r="AA84">
            <v>1769860.1188082334</v>
          </cell>
          <cell r="AB84">
            <v>7395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3961</v>
          </cell>
          <cell r="AJ84">
            <v>2020</v>
          </cell>
          <cell r="AK84">
            <v>549</v>
          </cell>
          <cell r="AL84">
            <v>865</v>
          </cell>
          <cell r="AM84">
            <v>177.40409586527653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181.25188904852592</v>
          </cell>
          <cell r="AU84">
            <v>174.77074495398122</v>
          </cell>
          <cell r="AV84">
            <v>169.99366045702672</v>
          </cell>
          <cell r="AW84">
            <v>170.5067551838375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0.49909999999999999</v>
          </cell>
          <cell r="BE84">
            <v>0.48120000000000002</v>
          </cell>
          <cell r="BF84">
            <v>1.6</v>
          </cell>
          <cell r="BG84">
            <v>1.6</v>
          </cell>
          <cell r="BH84">
            <v>0.70469999999999999</v>
          </cell>
          <cell r="BI84">
            <v>1</v>
          </cell>
          <cell r="BJ84">
            <v>1</v>
          </cell>
          <cell r="BL84">
            <v>1.115</v>
          </cell>
          <cell r="BM84">
            <v>0.27929999999999999</v>
          </cell>
          <cell r="BN84">
            <v>0.2823</v>
          </cell>
          <cell r="BO84">
            <v>0.27929999999999999</v>
          </cell>
          <cell r="BQ84">
            <v>30</v>
          </cell>
          <cell r="BR84">
            <v>0</v>
          </cell>
          <cell r="BS84">
            <v>0</v>
          </cell>
          <cell r="BT84">
            <v>7385.5</v>
          </cell>
          <cell r="CF84">
            <v>1.0106999999999999</v>
          </cell>
          <cell r="CG84">
            <v>50.91</v>
          </cell>
          <cell r="CH84">
            <v>50.37</v>
          </cell>
        </row>
        <row r="85">
          <cell r="C85">
            <v>380169</v>
          </cell>
          <cell r="D85">
            <v>1.595</v>
          </cell>
          <cell r="F85">
            <v>8956326.6099999994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3420894.378163706</v>
          </cell>
          <cell r="N85">
            <v>3742765.3039501668</v>
          </cell>
          <cell r="O85">
            <v>421213.77652847423</v>
          </cell>
          <cell r="P85">
            <v>1371453.1513576519</v>
          </cell>
          <cell r="Q85">
            <v>5615251.7931034481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2144761.3656198783</v>
          </cell>
          <cell r="Y85">
            <v>2346561.3190910136</v>
          </cell>
          <cell r="Z85">
            <v>264083.87243164529</v>
          </cell>
          <cell r="AA85">
            <v>859845.23596091033</v>
          </cell>
          <cell r="AB85">
            <v>3840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1819</v>
          </cell>
          <cell r="AJ85">
            <v>1386</v>
          </cell>
          <cell r="AK85">
            <v>213</v>
          </cell>
          <cell r="AL85">
            <v>422</v>
          </cell>
          <cell r="AM85">
            <v>121.85876287116858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98.257346784857901</v>
          </cell>
          <cell r="AU85">
            <v>141.08714039748759</v>
          </cell>
          <cell r="AV85">
            <v>103.31919891691912</v>
          </cell>
          <cell r="AW85">
            <v>169.79566270950048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0.27060000000000001</v>
          </cell>
          <cell r="BE85">
            <v>0.38850000000000001</v>
          </cell>
          <cell r="BF85">
            <v>1.6</v>
          </cell>
          <cell r="BG85">
            <v>1.6</v>
          </cell>
          <cell r="BH85">
            <v>0.53300000000000003</v>
          </cell>
          <cell r="BI85">
            <v>1</v>
          </cell>
          <cell r="BJ85">
            <v>1</v>
          </cell>
          <cell r="BL85">
            <v>1.115</v>
          </cell>
          <cell r="BM85">
            <v>0.27929999999999999</v>
          </cell>
          <cell r="BN85">
            <v>0.2737</v>
          </cell>
          <cell r="BQ85">
            <v>30</v>
          </cell>
          <cell r="BR85">
            <v>1</v>
          </cell>
          <cell r="BS85">
            <v>6.7599999999999993E-2</v>
          </cell>
          <cell r="BT85">
            <v>3880.5</v>
          </cell>
          <cell r="CF85">
            <v>0.98</v>
          </cell>
          <cell r="CG85">
            <v>46.67</v>
          </cell>
          <cell r="CH85">
            <v>47.62</v>
          </cell>
        </row>
        <row r="86">
          <cell r="C86">
            <v>380168</v>
          </cell>
          <cell r="D86">
            <v>1.629</v>
          </cell>
          <cell r="F86">
            <v>12006104.790000001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6062892.8592071394</v>
          </cell>
          <cell r="N86">
            <v>3847852.6516486299</v>
          </cell>
          <cell r="O86">
            <v>646999.1835900275</v>
          </cell>
          <cell r="P86">
            <v>1448360.0955542049</v>
          </cell>
          <cell r="Q86">
            <v>7370230.0736648254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3721849.5145531856</v>
          </cell>
          <cell r="Y86">
            <v>2362094.9365553283</v>
          </cell>
          <cell r="Z86">
            <v>397175.68053408689</v>
          </cell>
          <cell r="AA86">
            <v>889109.94202222524</v>
          </cell>
          <cell r="AB86">
            <v>3201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1788</v>
          </cell>
          <cell r="AJ86">
            <v>893</v>
          </cell>
          <cell r="AK86">
            <v>208</v>
          </cell>
          <cell r="AL86">
            <v>312</v>
          </cell>
          <cell r="AM86">
            <v>191.87311448674441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173.46427640534981</v>
          </cell>
          <cell r="AU86">
            <v>220.42692577037405</v>
          </cell>
          <cell r="AV86">
            <v>159.12487200884891</v>
          </cell>
          <cell r="AW86">
            <v>237.47594605294478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0.47770000000000001</v>
          </cell>
          <cell r="BE86">
            <v>0.60699999999999998</v>
          </cell>
          <cell r="BF86">
            <v>1.6</v>
          </cell>
          <cell r="BG86">
            <v>1.6</v>
          </cell>
          <cell r="BH86">
            <v>0.69610000000000005</v>
          </cell>
          <cell r="BI86">
            <v>1</v>
          </cell>
          <cell r="BJ86">
            <v>1</v>
          </cell>
          <cell r="BL86">
            <v>1.115</v>
          </cell>
          <cell r="BM86">
            <v>0.2117</v>
          </cell>
          <cell r="BN86">
            <v>0.2356</v>
          </cell>
          <cell r="BO86">
            <v>0.2117</v>
          </cell>
          <cell r="BQ86">
            <v>31</v>
          </cell>
          <cell r="BR86">
            <v>0</v>
          </cell>
          <cell r="BS86">
            <v>0</v>
          </cell>
          <cell r="BT86">
            <v>3252.5</v>
          </cell>
          <cell r="CF86">
            <v>1.1131</v>
          </cell>
          <cell r="CG86">
            <v>53.59</v>
          </cell>
          <cell r="CH86">
            <v>48.14</v>
          </cell>
        </row>
        <row r="87">
          <cell r="C87">
            <v>380189</v>
          </cell>
          <cell r="D87">
            <v>1.276</v>
          </cell>
          <cell r="F87">
            <v>28535458.649999999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11696576.184470493</v>
          </cell>
          <cell r="N87">
            <v>10206979.104221776</v>
          </cell>
          <cell r="O87">
            <v>2119832.1105469656</v>
          </cell>
          <cell r="P87">
            <v>4512071.2507607648</v>
          </cell>
          <cell r="Q87">
            <v>22363212.108150467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9166595.7558546178</v>
          </cell>
          <cell r="Y87">
            <v>7999199.9249386955</v>
          </cell>
          <cell r="Z87">
            <v>1661310.4314631391</v>
          </cell>
          <cell r="AA87">
            <v>3536105.9958940162</v>
          </cell>
          <cell r="AB87">
            <v>9836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4508</v>
          </cell>
          <cell r="AJ87">
            <v>3464</v>
          </cell>
          <cell r="AK87">
            <v>667</v>
          </cell>
          <cell r="AL87">
            <v>1197</v>
          </cell>
          <cell r="AM87">
            <v>189.4673656987128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169.45052787368044</v>
          </cell>
          <cell r="AU87">
            <v>192.43648780164298</v>
          </cell>
          <cell r="AV87">
            <v>207.56002392093191</v>
          </cell>
          <cell r="AW87">
            <v>246.17836228724704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0.46660000000000001</v>
          </cell>
          <cell r="BE87">
            <v>0.52990000000000004</v>
          </cell>
          <cell r="BF87">
            <v>1.6</v>
          </cell>
          <cell r="BG87">
            <v>1.6</v>
          </cell>
          <cell r="BH87">
            <v>0.70369999999999999</v>
          </cell>
          <cell r="BI87">
            <v>1</v>
          </cell>
          <cell r="BJ87">
            <v>1</v>
          </cell>
          <cell r="BL87">
            <v>1.115</v>
          </cell>
          <cell r="BM87">
            <v>0.2117</v>
          </cell>
          <cell r="BN87">
            <v>0.2036</v>
          </cell>
          <cell r="BQ87">
            <v>31</v>
          </cell>
          <cell r="BR87">
            <v>1</v>
          </cell>
          <cell r="BS87">
            <v>1.0699999999999987E-2</v>
          </cell>
          <cell r="BT87">
            <v>9660.5</v>
          </cell>
          <cell r="CF87">
            <v>0.96189999999999998</v>
          </cell>
          <cell r="CG87">
            <v>36.67</v>
          </cell>
          <cell r="CH87">
            <v>38.119999999999997</v>
          </cell>
        </row>
        <row r="88">
          <cell r="C88">
            <v>380015</v>
          </cell>
          <cell r="D88">
            <v>1.276</v>
          </cell>
          <cell r="F88">
            <v>100913048.37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224.82402173796808</v>
          </cell>
          <cell r="L88">
            <v>690.97799432997635</v>
          </cell>
          <cell r="M88">
            <v>38583983.499606296</v>
          </cell>
          <cell r="N88">
            <v>38117642.256907873</v>
          </cell>
          <cell r="O88">
            <v>7443126.5486979075</v>
          </cell>
          <cell r="P88">
            <v>16767380.262771852</v>
          </cell>
          <cell r="Q88">
            <v>79085461.10501568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176.19437440279629</v>
          </cell>
          <cell r="W88">
            <v>541.51880433383724</v>
          </cell>
          <cell r="X88">
            <v>30238231.582763556</v>
          </cell>
          <cell r="Y88">
            <v>29872760.389426231</v>
          </cell>
          <cell r="Z88">
            <v>5833171.2764090179</v>
          </cell>
          <cell r="AA88">
            <v>13140580.143238129</v>
          </cell>
          <cell r="AB88">
            <v>32671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</v>
          </cell>
          <cell r="AH88">
            <v>0</v>
          </cell>
          <cell r="AI88">
            <v>14714</v>
          </cell>
          <cell r="AJ88">
            <v>11752</v>
          </cell>
          <cell r="AK88">
            <v>2142</v>
          </cell>
          <cell r="AL88">
            <v>4062</v>
          </cell>
          <cell r="AM88">
            <v>201.72186624482384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14.682864533566358</v>
          </cell>
          <cell r="AS88">
            <v>0</v>
          </cell>
          <cell r="AT88">
            <v>171.25544596282199</v>
          </cell>
          <cell r="AU88">
            <v>211.82749311766955</v>
          </cell>
          <cell r="AV88">
            <v>226.93632416779559</v>
          </cell>
          <cell r="AW88">
            <v>269.58354142536786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4.0399999999999998E-2</v>
          </cell>
          <cell r="BC88">
            <v>0</v>
          </cell>
          <cell r="BD88">
            <v>0.47160000000000002</v>
          </cell>
          <cell r="BE88">
            <v>0.58330000000000004</v>
          </cell>
          <cell r="BF88">
            <v>1.6</v>
          </cell>
          <cell r="BG88">
            <v>1.6</v>
          </cell>
          <cell r="BH88">
            <v>0.72599999999999998</v>
          </cell>
          <cell r="BI88">
            <v>1</v>
          </cell>
          <cell r="BJ88">
            <v>1</v>
          </cell>
          <cell r="BL88">
            <v>1</v>
          </cell>
          <cell r="BM88">
            <v>0.20100000000000001</v>
          </cell>
          <cell r="BN88">
            <v>0.2011</v>
          </cell>
          <cell r="BO88">
            <v>0.20100000000000001</v>
          </cell>
          <cell r="BQ88">
            <v>32</v>
          </cell>
          <cell r="BR88">
            <v>0</v>
          </cell>
          <cell r="BS88">
            <v>0</v>
          </cell>
          <cell r="BT88">
            <v>32018.5</v>
          </cell>
          <cell r="CF88">
            <v>1.0004999999999999</v>
          </cell>
          <cell r="CG88">
            <v>33.51</v>
          </cell>
          <cell r="CH88">
            <v>33.49</v>
          </cell>
        </row>
        <row r="89">
          <cell r="C89">
            <v>380152</v>
          </cell>
          <cell r="D89">
            <v>1.59</v>
          </cell>
          <cell r="F89">
            <v>15521286.180000002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1102.0637863579616</v>
          </cell>
          <cell r="L89">
            <v>0</v>
          </cell>
          <cell r="M89">
            <v>8038356.5645472668</v>
          </cell>
          <cell r="N89">
            <v>5017709.2190252496</v>
          </cell>
          <cell r="O89">
            <v>790178.22473727388</v>
          </cell>
          <cell r="P89">
            <v>1673940.1079038524</v>
          </cell>
          <cell r="Q89">
            <v>9761815.207547171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693.12187821255441</v>
          </cell>
          <cell r="W89">
            <v>0</v>
          </cell>
          <cell r="X89">
            <v>5055570.1663819281</v>
          </cell>
          <cell r="Y89">
            <v>3155791.9616511003</v>
          </cell>
          <cell r="Z89">
            <v>496967.43694168166</v>
          </cell>
          <cell r="AA89">
            <v>1052792.5206942467</v>
          </cell>
          <cell r="AB89">
            <v>5047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2732</v>
          </cell>
          <cell r="AJ89">
            <v>1451</v>
          </cell>
          <cell r="AK89">
            <v>346</v>
          </cell>
          <cell r="AL89">
            <v>518</v>
          </cell>
          <cell r="AM89">
            <v>161.18181110143271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154.2084604191657</v>
          </cell>
          <cell r="AU89">
            <v>181.24235938726741</v>
          </cell>
          <cell r="AV89">
            <v>119.69350600714877</v>
          </cell>
          <cell r="AW89">
            <v>169.36816613485308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0.42459999999999998</v>
          </cell>
          <cell r="BE89">
            <v>0.49909999999999999</v>
          </cell>
          <cell r="BF89">
            <v>1.6</v>
          </cell>
          <cell r="BG89">
            <v>1.6</v>
          </cell>
          <cell r="BH89">
            <v>0.6472</v>
          </cell>
          <cell r="BI89">
            <v>1</v>
          </cell>
          <cell r="BJ89">
            <v>1</v>
          </cell>
          <cell r="BL89">
            <v>1.115</v>
          </cell>
          <cell r="BM89">
            <v>0.20100000000000001</v>
          </cell>
          <cell r="BN89">
            <v>0.2</v>
          </cell>
          <cell r="BQ89">
            <v>32</v>
          </cell>
          <cell r="BR89">
            <v>1</v>
          </cell>
          <cell r="BS89">
            <v>0.1731</v>
          </cell>
          <cell r="BT89">
            <v>4841</v>
          </cell>
          <cell r="CF89">
            <v>0.68</v>
          </cell>
          <cell r="CG89">
            <v>28.21</v>
          </cell>
          <cell r="CH89">
            <v>41.48</v>
          </cell>
        </row>
        <row r="90">
          <cell r="C90">
            <v>380024</v>
          </cell>
          <cell r="D90">
            <v>1.276</v>
          </cell>
          <cell r="F90">
            <v>38175569.730000004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9001896.2533570174</v>
          </cell>
          <cell r="N90">
            <v>14904610.581126057</v>
          </cell>
          <cell r="O90">
            <v>5194892.1215115059</v>
          </cell>
          <cell r="P90">
            <v>9074170.774005428</v>
          </cell>
          <cell r="Q90">
            <v>29918158.095611289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7054777.6280227406</v>
          </cell>
          <cell r="Y90">
            <v>11680729.295553336</v>
          </cell>
          <cell r="Z90">
            <v>4071232.0701500829</v>
          </cell>
          <cell r="AA90">
            <v>7111419.1018851316</v>
          </cell>
          <cell r="AB90">
            <v>8856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3821</v>
          </cell>
          <cell r="AJ90">
            <v>2994</v>
          </cell>
          <cell r="AK90">
            <v>925</v>
          </cell>
          <cell r="AL90">
            <v>1116</v>
          </cell>
          <cell r="AM90">
            <v>281.52437232395442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153.85975809174604</v>
          </cell>
          <cell r="AU90">
            <v>325.11493251929789</v>
          </cell>
          <cell r="AV90">
            <v>366.77766397748496</v>
          </cell>
          <cell r="AW90">
            <v>531.01994488389573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0.42370000000000002</v>
          </cell>
          <cell r="BE90">
            <v>0.8952</v>
          </cell>
          <cell r="BF90">
            <v>1.6</v>
          </cell>
          <cell r="BG90">
            <v>1.6</v>
          </cell>
          <cell r="BH90">
            <v>0.85419999999999996</v>
          </cell>
          <cell r="BI90">
            <v>1</v>
          </cell>
          <cell r="BJ90">
            <v>1</v>
          </cell>
          <cell r="BL90">
            <v>1</v>
          </cell>
          <cell r="BM90">
            <v>2.7900000000000001E-2</v>
          </cell>
          <cell r="BN90">
            <v>9.4299999999999995E-2</v>
          </cell>
          <cell r="BO90">
            <v>2.7900000000000001E-2</v>
          </cell>
          <cell r="BQ90">
            <v>33</v>
          </cell>
          <cell r="BR90">
            <v>0</v>
          </cell>
          <cell r="BS90">
            <v>0</v>
          </cell>
          <cell r="BT90">
            <v>8595.5</v>
          </cell>
          <cell r="CF90">
            <v>3.3784999999999998</v>
          </cell>
          <cell r="CG90">
            <v>18.48</v>
          </cell>
          <cell r="CH90">
            <v>5.47</v>
          </cell>
        </row>
        <row r="91">
          <cell r="C91">
            <v>380141</v>
          </cell>
          <cell r="D91">
            <v>1.276</v>
          </cell>
          <cell r="F91">
            <v>57645033.059999995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609.76227561068004</v>
          </cell>
          <cell r="M91">
            <v>17329674.460883711</v>
          </cell>
          <cell r="N91">
            <v>21405019.454152562</v>
          </cell>
          <cell r="O91">
            <v>5564561.0029273285</v>
          </cell>
          <cell r="P91">
            <v>13345168.379760785</v>
          </cell>
          <cell r="Q91">
            <v>45176358.19749216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477.87012195194359</v>
          </cell>
          <cell r="X91">
            <v>13581249.57749507</v>
          </cell>
          <cell r="Y91">
            <v>16775093.616107022</v>
          </cell>
          <cell r="Z91">
            <v>4360941.2248646775</v>
          </cell>
          <cell r="AA91">
            <v>10458595.908903437</v>
          </cell>
          <cell r="AB91">
            <v>18429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7384</v>
          </cell>
          <cell r="AJ91">
            <v>5689</v>
          </cell>
          <cell r="AK91">
            <v>1827</v>
          </cell>
          <cell r="AL91">
            <v>3529</v>
          </cell>
          <cell r="AM91">
            <v>204.28110675878671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153.27340169617949</v>
          </cell>
          <cell r="AU91">
            <v>245.72411109314791</v>
          </cell>
          <cell r="AV91">
            <v>198.91175081484573</v>
          </cell>
          <cell r="AW91">
            <v>246.96788299101343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0.42209999999999998</v>
          </cell>
          <cell r="BE91">
            <v>0.67659999999999998</v>
          </cell>
          <cell r="BF91">
            <v>1.6</v>
          </cell>
          <cell r="BG91">
            <v>1.6</v>
          </cell>
          <cell r="BH91">
            <v>0.84299999999999997</v>
          </cell>
          <cell r="BI91">
            <v>1</v>
          </cell>
          <cell r="BJ91">
            <v>1</v>
          </cell>
          <cell r="BL91">
            <v>1</v>
          </cell>
          <cell r="BM91">
            <v>2.7900000000000001E-2</v>
          </cell>
          <cell r="BN91">
            <v>2.7900000000000001E-2</v>
          </cell>
          <cell r="BQ91">
            <v>33</v>
          </cell>
          <cell r="BR91">
            <v>1</v>
          </cell>
          <cell r="BS91">
            <v>2.7900000000000001E-2</v>
          </cell>
          <cell r="BT91">
            <v>18028</v>
          </cell>
          <cell r="CF91">
            <v>1.0004</v>
          </cell>
          <cell r="CG91">
            <v>5.4</v>
          </cell>
          <cell r="CH91">
            <v>5.4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50"/>
  <sheetViews>
    <sheetView tabSelected="1" topLeftCell="A55" zoomScale="80" zoomScaleNormal="80" workbookViewId="0">
      <selection activeCell="D10" sqref="D10:H10"/>
    </sheetView>
  </sheetViews>
  <sheetFormatPr defaultColWidth="9.140625" defaultRowHeight="12.75" x14ac:dyDescent="0.2"/>
  <cols>
    <col min="1" max="1" width="5.7109375" style="27" customWidth="1"/>
    <col min="2" max="2" width="8.28515625" style="27" customWidth="1"/>
    <col min="3" max="3" width="90.85546875" style="27" customWidth="1"/>
    <col min="4" max="4" width="6.85546875" style="33" customWidth="1"/>
    <col min="5" max="5" width="9.85546875" style="81" customWidth="1"/>
    <col min="6" max="6" width="9.28515625" style="32" customWidth="1"/>
    <col min="7" max="7" width="7.7109375" style="27" customWidth="1"/>
    <col min="8" max="8" width="9.85546875" style="27" customWidth="1"/>
    <col min="9" max="16384" width="9.140625" style="27"/>
  </cols>
  <sheetData>
    <row r="1" spans="1:9" x14ac:dyDescent="0.2">
      <c r="C1" s="97" t="s">
        <v>119</v>
      </c>
      <c r="D1" s="97"/>
      <c r="E1" s="97"/>
      <c r="F1" s="97"/>
      <c r="G1" s="97"/>
      <c r="H1" s="97"/>
    </row>
    <row r="2" spans="1:9" ht="24" customHeight="1" x14ac:dyDescent="0.2">
      <c r="D2" s="98" t="s">
        <v>290</v>
      </c>
      <c r="E2" s="98"/>
      <c r="F2" s="98"/>
      <c r="G2" s="98"/>
      <c r="H2" s="98"/>
    </row>
    <row r="3" spans="1:9" x14ac:dyDescent="0.2">
      <c r="C3" s="28"/>
      <c r="D3" s="28"/>
      <c r="E3" s="73"/>
      <c r="F3" s="29"/>
    </row>
    <row r="4" spans="1:9" x14ac:dyDescent="0.2">
      <c r="C4" s="99" t="s">
        <v>119</v>
      </c>
      <c r="D4" s="99"/>
      <c r="E4" s="99"/>
      <c r="F4" s="99"/>
      <c r="G4" s="99"/>
      <c r="H4" s="99"/>
    </row>
    <row r="5" spans="1:9" ht="62.25" customHeight="1" x14ac:dyDescent="0.2">
      <c r="D5" s="100" t="s">
        <v>115</v>
      </c>
      <c r="E5" s="100"/>
      <c r="F5" s="100"/>
      <c r="G5" s="100"/>
      <c r="H5" s="100"/>
    </row>
    <row r="6" spans="1:9" x14ac:dyDescent="0.2">
      <c r="D6" s="30"/>
      <c r="E6" s="74"/>
      <c r="F6" s="31"/>
    </row>
    <row r="7" spans="1:9" ht="12.75" customHeight="1" x14ac:dyDescent="0.2">
      <c r="A7" s="101" t="s">
        <v>120</v>
      </c>
      <c r="B7" s="101"/>
      <c r="C7" s="101"/>
      <c r="D7" s="101"/>
      <c r="E7" s="101"/>
      <c r="F7" s="101"/>
      <c r="G7" s="101"/>
      <c r="H7" s="101"/>
    </row>
    <row r="8" spans="1:9" ht="12.75" customHeight="1" x14ac:dyDescent="0.2">
      <c r="A8" s="101" t="s">
        <v>121</v>
      </c>
      <c r="B8" s="101"/>
      <c r="C8" s="101"/>
      <c r="D8" s="101"/>
      <c r="E8" s="101"/>
      <c r="F8" s="101"/>
      <c r="G8" s="101"/>
      <c r="H8" s="101"/>
    </row>
    <row r="9" spans="1:9" ht="67.5" customHeight="1" x14ac:dyDescent="0.2">
      <c r="A9" s="101" t="s">
        <v>122</v>
      </c>
      <c r="B9" s="101"/>
      <c r="C9" s="101"/>
      <c r="D9" s="101"/>
      <c r="E9" s="101"/>
      <c r="F9" s="101"/>
      <c r="G9" s="101"/>
      <c r="H9" s="101"/>
    </row>
    <row r="10" spans="1:9" x14ac:dyDescent="0.2">
      <c r="D10" s="68"/>
      <c r="E10" s="82">
        <f>SUM(E12:E85)</f>
        <v>1220</v>
      </c>
      <c r="F10" s="34">
        <f t="shared" ref="F10:H10" si="0">SUM(F12:F85)</f>
        <v>83.554900000000032</v>
      </c>
      <c r="G10" s="34">
        <f t="shared" si="0"/>
        <v>74</v>
      </c>
      <c r="H10" s="34">
        <f t="shared" si="0"/>
        <v>78.388100000000023</v>
      </c>
      <c r="I10" s="35"/>
    </row>
    <row r="11" spans="1:9" s="71" customFormat="1" ht="32.25" customHeight="1" x14ac:dyDescent="0.25">
      <c r="A11" s="67" t="s">
        <v>123</v>
      </c>
      <c r="B11" s="67"/>
      <c r="C11" s="67" t="s">
        <v>124</v>
      </c>
      <c r="D11" s="67" t="s">
        <v>125</v>
      </c>
      <c r="E11" s="75" t="s">
        <v>126</v>
      </c>
      <c r="F11" s="69" t="s">
        <v>129</v>
      </c>
      <c r="G11" s="69" t="s">
        <v>128</v>
      </c>
      <c r="H11" s="70" t="s">
        <v>127</v>
      </c>
    </row>
    <row r="12" spans="1:9" s="41" customFormat="1" ht="25.5" x14ac:dyDescent="0.2">
      <c r="A12" s="36">
        <v>1</v>
      </c>
      <c r="B12" s="37">
        <v>380140</v>
      </c>
      <c r="C12" s="38" t="s">
        <v>130</v>
      </c>
      <c r="D12" s="39">
        <v>1</v>
      </c>
      <c r="E12" s="76">
        <f>VLOOKUP(B12,'[2]расчет 74 мо'!$C$18:$BQ$91,67,0)</f>
        <v>27</v>
      </c>
      <c r="F12" s="40">
        <f>VLOOKUP(B12,'[2]расчет 74 мо'!$C$18:$BM$91,58,0)</f>
        <v>0.87960000000000005</v>
      </c>
      <c r="G12" s="72">
        <v>1</v>
      </c>
      <c r="H12" s="40">
        <f>VLOOKUP(B12,'[2]расчет 74 мо'!$C$18:$BM$91,63,0)</f>
        <v>0.52980000000000005</v>
      </c>
    </row>
    <row r="13" spans="1:9" s="41" customFormat="1" x14ac:dyDescent="0.2">
      <c r="A13" s="36">
        <v>2</v>
      </c>
      <c r="B13" s="36">
        <v>380141</v>
      </c>
      <c r="C13" s="42" t="s">
        <v>131</v>
      </c>
      <c r="D13" s="39">
        <v>1</v>
      </c>
      <c r="E13" s="76">
        <f>VLOOKUP(B13,'[2]расчет 74 мо'!$C$18:$BQ$91,67,0)</f>
        <v>33</v>
      </c>
      <c r="F13" s="40">
        <f>VLOOKUP(B13,'[2]расчет 74 мо'!$C$18:$BM$91,58,0)</f>
        <v>0.84299999999999997</v>
      </c>
      <c r="G13" s="72">
        <v>1</v>
      </c>
      <c r="H13" s="40">
        <f>VLOOKUP(B13,'[2]расчет 74 мо'!$C$18:$BM$91,63,0)</f>
        <v>2.7900000000000001E-2</v>
      </c>
    </row>
    <row r="14" spans="1:9" s="41" customFormat="1" x14ac:dyDescent="0.2">
      <c r="A14" s="36">
        <v>3</v>
      </c>
      <c r="B14" s="36">
        <v>380152</v>
      </c>
      <c r="C14" s="42" t="s">
        <v>132</v>
      </c>
      <c r="D14" s="39">
        <v>1</v>
      </c>
      <c r="E14" s="76">
        <f>VLOOKUP(B14,'[2]расчет 74 мо'!$C$18:$BQ$91,67,0)</f>
        <v>32</v>
      </c>
      <c r="F14" s="40">
        <f>VLOOKUP(B14,'[2]расчет 74 мо'!$C$18:$BM$91,58,0)</f>
        <v>0.6472</v>
      </c>
      <c r="G14" s="72">
        <v>1</v>
      </c>
      <c r="H14" s="40">
        <f>VLOOKUP(B14,'[2]расчет 74 мо'!$C$18:$BM$91,63,0)</f>
        <v>0.20100000000000001</v>
      </c>
    </row>
    <row r="15" spans="1:9" s="41" customFormat="1" ht="25.5" x14ac:dyDescent="0.2">
      <c r="A15" s="36">
        <v>4</v>
      </c>
      <c r="B15" s="36">
        <v>380039</v>
      </c>
      <c r="C15" s="42" t="s">
        <v>133</v>
      </c>
      <c r="D15" s="39">
        <v>1</v>
      </c>
      <c r="E15" s="76">
        <f>VLOOKUP(B15,'[2]расчет 74 мо'!$C$18:$BQ$91,67,0)</f>
        <v>17</v>
      </c>
      <c r="F15" s="40">
        <f>VLOOKUP(B15,'[2]расчет 74 мо'!$C$18:$BM$91,58,0)</f>
        <v>1.0407</v>
      </c>
      <c r="G15" s="72">
        <v>1</v>
      </c>
      <c r="H15" s="40">
        <f>VLOOKUP(B15,'[2]расчет 74 мо'!$C$18:$BM$91,63,0)</f>
        <v>1.0330999999999999</v>
      </c>
    </row>
    <row r="16" spans="1:9" s="41" customFormat="1" ht="25.5" x14ac:dyDescent="0.2">
      <c r="A16" s="36">
        <v>5</v>
      </c>
      <c r="B16" s="36">
        <v>380046</v>
      </c>
      <c r="C16" s="42" t="s">
        <v>134</v>
      </c>
      <c r="D16" s="39">
        <v>1</v>
      </c>
      <c r="E16" s="76">
        <f>VLOOKUP(B16,'[2]расчет 74 мо'!$C$18:$BQ$91,67,0)</f>
        <v>10</v>
      </c>
      <c r="F16" s="40">
        <f>VLOOKUP(B16,'[2]расчет 74 мо'!$C$18:$BM$91,58,0)</f>
        <v>1.3483000000000001</v>
      </c>
      <c r="G16" s="72">
        <v>1</v>
      </c>
      <c r="H16" s="40">
        <f>VLOOKUP(B16,'[2]расчет 74 мо'!$C$18:$BM$91,63,0)</f>
        <v>1.2968999999999999</v>
      </c>
    </row>
    <row r="17" spans="1:8" s="41" customFormat="1" ht="25.5" x14ac:dyDescent="0.2">
      <c r="A17" s="36">
        <v>6</v>
      </c>
      <c r="B17" s="36">
        <v>380051</v>
      </c>
      <c r="C17" s="42" t="s">
        <v>135</v>
      </c>
      <c r="D17" s="39">
        <v>1</v>
      </c>
      <c r="E17" s="76">
        <f>VLOOKUP(B17,'[2]расчет 74 мо'!$C$18:$BQ$91,67,0)</f>
        <v>10</v>
      </c>
      <c r="F17" s="40">
        <f>VLOOKUP(B17,'[2]расчет 74 мо'!$C$18:$BM$91,58,0)</f>
        <v>1.4141999999999999</v>
      </c>
      <c r="G17" s="72">
        <v>1</v>
      </c>
      <c r="H17" s="40">
        <f>VLOOKUP(B17,'[2]расчет 74 мо'!$C$18:$BM$91,63,0)</f>
        <v>1.2968999999999999</v>
      </c>
    </row>
    <row r="18" spans="1:8" s="41" customFormat="1" ht="25.5" x14ac:dyDescent="0.2">
      <c r="A18" s="36">
        <v>7</v>
      </c>
      <c r="B18" s="36">
        <v>380020</v>
      </c>
      <c r="C18" s="42" t="s">
        <v>136</v>
      </c>
      <c r="D18" s="39">
        <v>1</v>
      </c>
      <c r="E18" s="76">
        <f>VLOOKUP(B18,'[2]расчет 74 мо'!$C$18:$BQ$91,67,0)</f>
        <v>23</v>
      </c>
      <c r="F18" s="40">
        <f>VLOOKUP(B18,'[2]расчет 74 мо'!$C$18:$BM$91,58,0)</f>
        <v>1.0099</v>
      </c>
      <c r="G18" s="72">
        <v>1</v>
      </c>
      <c r="H18" s="40">
        <f>VLOOKUP(B18,'[2]расчет 74 мо'!$C$18:$BM$91,63,0)</f>
        <v>0.84350000000000003</v>
      </c>
    </row>
    <row r="19" spans="1:8" s="41" customFormat="1" ht="25.5" x14ac:dyDescent="0.2">
      <c r="A19" s="36">
        <v>8</v>
      </c>
      <c r="B19" s="36">
        <v>380054</v>
      </c>
      <c r="C19" s="42" t="s">
        <v>137</v>
      </c>
      <c r="D19" s="39">
        <v>1</v>
      </c>
      <c r="E19" s="76">
        <f>VLOOKUP(B19,'[2]расчет 74 мо'!$C$18:$BQ$91,67,0)</f>
        <v>16</v>
      </c>
      <c r="F19" s="40">
        <f>VLOOKUP(B19,'[2]расчет 74 мо'!$C$18:$BM$91,58,0)</f>
        <v>1.3453999999999999</v>
      </c>
      <c r="G19" s="72">
        <v>1</v>
      </c>
      <c r="H19" s="40">
        <f>VLOOKUP(B19,'[2]расчет 74 мо'!$C$18:$BM$91,63,0)</f>
        <v>1.0507</v>
      </c>
    </row>
    <row r="20" spans="1:8" s="41" customFormat="1" ht="25.5" x14ac:dyDescent="0.2">
      <c r="A20" s="36">
        <v>9</v>
      </c>
      <c r="B20" s="36">
        <v>380022</v>
      </c>
      <c r="C20" s="42" t="s">
        <v>138</v>
      </c>
      <c r="D20" s="39">
        <v>1</v>
      </c>
      <c r="E20" s="76">
        <f>VLOOKUP(B20,'[2]расчет 74 мо'!$C$18:$BQ$91,67,0)</f>
        <v>12</v>
      </c>
      <c r="F20" s="40">
        <f>VLOOKUP(B20,'[2]расчет 74 мо'!$C$18:$BM$91,58,0)</f>
        <v>0.80059999999999998</v>
      </c>
      <c r="G20" s="72">
        <v>1</v>
      </c>
      <c r="H20" s="40">
        <f>VLOOKUP(B20,'[2]расчет 74 мо'!$C$18:$BM$91,63,0)</f>
        <v>1.2218</v>
      </c>
    </row>
    <row r="21" spans="1:8" s="41" customFormat="1" ht="25.5" x14ac:dyDescent="0.2">
      <c r="A21" s="36">
        <v>10</v>
      </c>
      <c r="B21" s="36">
        <v>380049</v>
      </c>
      <c r="C21" s="42" t="s">
        <v>139</v>
      </c>
      <c r="D21" s="39">
        <v>1</v>
      </c>
      <c r="E21" s="76">
        <f>VLOOKUP(B21,'[2]расчет 74 мо'!$C$18:$BQ$91,67,0)</f>
        <v>15</v>
      </c>
      <c r="F21" s="40">
        <f>VLOOKUP(B21,'[2]расчет 74 мо'!$C$18:$BM$91,58,0)</f>
        <v>0.97809999999999997</v>
      </c>
      <c r="G21" s="72">
        <v>1</v>
      </c>
      <c r="H21" s="40">
        <f>VLOOKUP(B21,'[2]расчет 74 мо'!$C$18:$BM$91,63,0)</f>
        <v>1.1521999999999999</v>
      </c>
    </row>
    <row r="22" spans="1:8" s="41" customFormat="1" ht="25.5" x14ac:dyDescent="0.2">
      <c r="A22" s="36">
        <v>11</v>
      </c>
      <c r="B22" s="36">
        <v>380025</v>
      </c>
      <c r="C22" s="42" t="s">
        <v>140</v>
      </c>
      <c r="D22" s="39">
        <v>1</v>
      </c>
      <c r="E22" s="76">
        <f>VLOOKUP(B22,'[2]расчет 74 мо'!$C$18:$BQ$91,67,0)</f>
        <v>14</v>
      </c>
      <c r="F22" s="40">
        <f>VLOOKUP(B22,'[2]расчет 74 мо'!$C$18:$BM$91,58,0)</f>
        <v>1.1869000000000001</v>
      </c>
      <c r="G22" s="72">
        <v>1</v>
      </c>
      <c r="H22" s="40">
        <f>VLOOKUP(B22,'[2]расчет 74 мо'!$C$18:$BM$91,63,0)</f>
        <v>1.1778</v>
      </c>
    </row>
    <row r="23" spans="1:8" s="41" customFormat="1" ht="25.5" x14ac:dyDescent="0.2">
      <c r="A23" s="36">
        <v>12</v>
      </c>
      <c r="B23" s="36">
        <v>380019</v>
      </c>
      <c r="C23" s="42" t="s">
        <v>141</v>
      </c>
      <c r="D23" s="39">
        <v>1</v>
      </c>
      <c r="E23" s="76">
        <f>VLOOKUP(B23,'[2]расчет 74 мо'!$C$18:$BQ$91,67,0)</f>
        <v>21</v>
      </c>
      <c r="F23" s="40">
        <f>VLOOKUP(B23,'[2]расчет 74 мо'!$C$18:$BM$91,58,0)</f>
        <v>1.075</v>
      </c>
      <c r="G23" s="72">
        <v>1</v>
      </c>
      <c r="H23" s="40">
        <f>VLOOKUP(B23,'[2]расчет 74 мо'!$C$18:$BM$91,63,0)</f>
        <v>0.92459999999999998</v>
      </c>
    </row>
    <row r="24" spans="1:8" s="41" customFormat="1" x14ac:dyDescent="0.2">
      <c r="A24" s="36">
        <v>13</v>
      </c>
      <c r="B24" s="36">
        <v>380015</v>
      </c>
      <c r="C24" s="42" t="s">
        <v>142</v>
      </c>
      <c r="D24" s="39">
        <v>1</v>
      </c>
      <c r="E24" s="76">
        <f>VLOOKUP(B24,'[2]расчет 74 мо'!$C$18:$BQ$91,67,0)</f>
        <v>32</v>
      </c>
      <c r="F24" s="40">
        <f>VLOOKUP(B24,'[2]расчет 74 мо'!$C$18:$BM$91,58,0)</f>
        <v>0.72599999999999998</v>
      </c>
      <c r="G24" s="72">
        <v>1</v>
      </c>
      <c r="H24" s="40">
        <f>VLOOKUP(B24,'[2]расчет 74 мо'!$C$18:$BM$91,63,0)</f>
        <v>0.20100000000000001</v>
      </c>
    </row>
    <row r="25" spans="1:8" s="41" customFormat="1" ht="25.5" x14ac:dyDescent="0.2">
      <c r="A25" s="36">
        <v>14</v>
      </c>
      <c r="B25" s="36">
        <v>380202</v>
      </c>
      <c r="C25" s="42" t="s">
        <v>143</v>
      </c>
      <c r="D25" s="39">
        <v>1</v>
      </c>
      <c r="E25" s="76">
        <f>VLOOKUP(B25,'[2]расчет 74 мо'!$C$18:$BQ$91,67,0)</f>
        <v>29</v>
      </c>
      <c r="F25" s="40">
        <f>VLOOKUP(B25,'[2]расчет 74 мо'!$C$18:$BM$91,58,0)</f>
        <v>0.46860000000000002</v>
      </c>
      <c r="G25" s="72">
        <v>1</v>
      </c>
      <c r="H25" s="40">
        <f>VLOOKUP(B25,'[2]расчет 74 мо'!$C$18:$BM$91,63,0)</f>
        <v>0.29599999999999999</v>
      </c>
    </row>
    <row r="26" spans="1:8" s="41" customFormat="1" x14ac:dyDescent="0.2">
      <c r="A26" s="36">
        <v>15</v>
      </c>
      <c r="B26" s="36">
        <v>380024</v>
      </c>
      <c r="C26" s="42" t="s">
        <v>144</v>
      </c>
      <c r="D26" s="39">
        <v>1</v>
      </c>
      <c r="E26" s="76">
        <f>VLOOKUP(B26,'[2]расчет 74 мо'!$C$18:$BQ$91,67,0)</f>
        <v>33</v>
      </c>
      <c r="F26" s="40">
        <f>VLOOKUP(B26,'[2]расчет 74 мо'!$C$18:$BM$91,58,0)</f>
        <v>0.85419999999999996</v>
      </c>
      <c r="G26" s="72">
        <v>1</v>
      </c>
      <c r="H26" s="40">
        <f>VLOOKUP(B26,'[2]расчет 74 мо'!$C$18:$BM$91,63,0)</f>
        <v>2.7900000000000001E-2</v>
      </c>
    </row>
    <row r="27" spans="1:8" s="41" customFormat="1" x14ac:dyDescent="0.2">
      <c r="A27" s="36">
        <v>16</v>
      </c>
      <c r="B27" s="36">
        <v>380170</v>
      </c>
      <c r="C27" s="42" t="s">
        <v>145</v>
      </c>
      <c r="D27" s="39">
        <v>1</v>
      </c>
      <c r="E27" s="76">
        <f>VLOOKUP(B27,'[2]расчет 74 мо'!$C$18:$BQ$91,67,0)</f>
        <v>30</v>
      </c>
      <c r="F27" s="40">
        <f>VLOOKUP(B27,'[2]расчет 74 мо'!$C$18:$BM$91,58,0)</f>
        <v>0.70469999999999999</v>
      </c>
      <c r="G27" s="72">
        <v>1</v>
      </c>
      <c r="H27" s="40">
        <f>VLOOKUP(B27,'[2]расчет 74 мо'!$C$18:$BM$91,63,0)</f>
        <v>0.27929999999999999</v>
      </c>
    </row>
    <row r="28" spans="1:8" s="41" customFormat="1" x14ac:dyDescent="0.2">
      <c r="A28" s="36">
        <v>17</v>
      </c>
      <c r="B28" s="36">
        <v>380167</v>
      </c>
      <c r="C28" s="42" t="s">
        <v>146</v>
      </c>
      <c r="D28" s="39">
        <v>1</v>
      </c>
      <c r="E28" s="76">
        <f>VLOOKUP(B28,'[2]расчет 74 мо'!$C$18:$BQ$91,67,0)</f>
        <v>28</v>
      </c>
      <c r="F28" s="40">
        <f>VLOOKUP(B28,'[2]расчет 74 мо'!$C$18:$BM$91,58,0)</f>
        <v>0.75319999999999998</v>
      </c>
      <c r="G28" s="72">
        <v>1</v>
      </c>
      <c r="H28" s="40">
        <f>VLOOKUP(B28,'[2]расчет 74 мо'!$C$18:$BM$91,63,0)</f>
        <v>0.441</v>
      </c>
    </row>
    <row r="29" spans="1:8" s="41" customFormat="1" x14ac:dyDescent="0.2">
      <c r="A29" s="36">
        <v>18</v>
      </c>
      <c r="B29" s="36">
        <v>380189</v>
      </c>
      <c r="C29" s="42" t="s">
        <v>147</v>
      </c>
      <c r="D29" s="39">
        <v>1</v>
      </c>
      <c r="E29" s="76">
        <f>VLOOKUP(B29,'[2]расчет 74 мо'!$C$18:$BQ$91,67,0)</f>
        <v>31</v>
      </c>
      <c r="F29" s="40">
        <f>VLOOKUP(B29,'[2]расчет 74 мо'!$C$18:$BM$91,58,0)</f>
        <v>0.70369999999999999</v>
      </c>
      <c r="G29" s="72">
        <v>1</v>
      </c>
      <c r="H29" s="40">
        <f>VLOOKUP(B29,'[2]расчет 74 мо'!$C$18:$BM$91,63,0)</f>
        <v>0.2117</v>
      </c>
    </row>
    <row r="30" spans="1:8" s="41" customFormat="1" ht="25.5" x14ac:dyDescent="0.2">
      <c r="A30" s="36">
        <v>19</v>
      </c>
      <c r="B30" s="36">
        <v>380180</v>
      </c>
      <c r="C30" s="42" t="s">
        <v>148</v>
      </c>
      <c r="D30" s="39">
        <v>1</v>
      </c>
      <c r="E30" s="76">
        <f>VLOOKUP(B30,'[2]расчет 74 мо'!$C$18:$BQ$91,67,0)</f>
        <v>9</v>
      </c>
      <c r="F30" s="40">
        <f>VLOOKUP(B30,'[2]расчет 74 мо'!$C$18:$BM$91,58,0)</f>
        <v>1.6234</v>
      </c>
      <c r="G30" s="72">
        <v>1</v>
      </c>
      <c r="H30" s="40">
        <f>VLOOKUP(B30,'[2]расчет 74 мо'!$C$18:$BM$91,63,0)</f>
        <v>1.3705000000000001</v>
      </c>
    </row>
    <row r="31" spans="1:8" s="41" customFormat="1" ht="25.5" x14ac:dyDescent="0.2">
      <c r="A31" s="36">
        <v>20</v>
      </c>
      <c r="B31" s="36">
        <v>380181</v>
      </c>
      <c r="C31" s="42" t="s">
        <v>149</v>
      </c>
      <c r="D31" s="39">
        <v>1</v>
      </c>
      <c r="E31" s="76">
        <f>VLOOKUP(B31,'[2]расчет 74 мо'!$C$18:$BQ$91,67,0)</f>
        <v>21</v>
      </c>
      <c r="F31" s="40">
        <f>VLOOKUP(B31,'[2]расчет 74 мо'!$C$18:$BM$91,58,0)</f>
        <v>1.127</v>
      </c>
      <c r="G31" s="72">
        <v>1</v>
      </c>
      <c r="H31" s="40">
        <f>VLOOKUP(B31,'[2]расчет 74 мо'!$C$18:$BM$91,63,0)</f>
        <v>0.92459999999999998</v>
      </c>
    </row>
    <row r="32" spans="1:8" s="41" customFormat="1" ht="25.5" x14ac:dyDescent="0.2">
      <c r="A32" s="36">
        <v>21</v>
      </c>
      <c r="B32" s="36">
        <v>380378</v>
      </c>
      <c r="C32" s="42" t="s">
        <v>150</v>
      </c>
      <c r="D32" s="39">
        <v>1</v>
      </c>
      <c r="E32" s="76">
        <f>VLOOKUP(B32,'[2]расчет 74 мо'!$C$18:$BQ$91,67,0)</f>
        <v>4</v>
      </c>
      <c r="F32" s="40">
        <f>VLOOKUP(B32,'[2]расчет 74 мо'!$C$18:$BM$91,58,0)</f>
        <v>1.6045</v>
      </c>
      <c r="G32" s="72">
        <v>1</v>
      </c>
      <c r="H32" s="40">
        <f>VLOOKUP(B32,'[2]расчет 74 мо'!$C$18:$BM$91,63,0)</f>
        <v>1.6693</v>
      </c>
    </row>
    <row r="33" spans="1:8" s="41" customFormat="1" x14ac:dyDescent="0.2">
      <c r="A33" s="36">
        <v>22</v>
      </c>
      <c r="B33" s="36">
        <v>380169</v>
      </c>
      <c r="C33" s="42" t="s">
        <v>151</v>
      </c>
      <c r="D33" s="39">
        <v>1</v>
      </c>
      <c r="E33" s="76">
        <f>VLOOKUP(B33,'[2]расчет 74 мо'!$C$18:$BQ$91,67,0)</f>
        <v>30</v>
      </c>
      <c r="F33" s="40">
        <f>VLOOKUP(B33,'[2]расчет 74 мо'!$C$18:$BM$91,58,0)</f>
        <v>0.53300000000000003</v>
      </c>
      <c r="G33" s="72">
        <v>1</v>
      </c>
      <c r="H33" s="40">
        <f>VLOOKUP(B33,'[2]расчет 74 мо'!$C$18:$BM$91,63,0)</f>
        <v>0.27929999999999999</v>
      </c>
    </row>
    <row r="34" spans="1:8" s="41" customFormat="1" x14ac:dyDescent="0.2">
      <c r="A34" s="36">
        <v>23</v>
      </c>
      <c r="B34" s="36">
        <v>380168</v>
      </c>
      <c r="C34" s="42" t="s">
        <v>152</v>
      </c>
      <c r="D34" s="39">
        <v>1</v>
      </c>
      <c r="E34" s="76">
        <f>VLOOKUP(B34,'[2]расчет 74 мо'!$C$18:$BQ$91,67,0)</f>
        <v>31</v>
      </c>
      <c r="F34" s="40">
        <f>VLOOKUP(B34,'[2]расчет 74 мо'!$C$18:$BM$91,58,0)</f>
        <v>0.69610000000000005</v>
      </c>
      <c r="G34" s="72">
        <v>1</v>
      </c>
      <c r="H34" s="40">
        <f>VLOOKUP(B34,'[2]расчет 74 мо'!$C$18:$BM$91,63,0)</f>
        <v>0.2117</v>
      </c>
    </row>
    <row r="35" spans="1:8" s="45" customFormat="1" x14ac:dyDescent="0.2">
      <c r="A35" s="36">
        <v>24</v>
      </c>
      <c r="B35" s="43">
        <v>380004</v>
      </c>
      <c r="C35" s="44" t="s">
        <v>153</v>
      </c>
      <c r="D35" s="39">
        <v>1</v>
      </c>
      <c r="E35" s="76">
        <f>VLOOKUP(B35,'[2]расчет 74 мо'!$C$18:$BQ$91,67,0)</f>
        <v>19</v>
      </c>
      <c r="F35" s="40">
        <f>VLOOKUP(B35,'[2]расчет 74 мо'!$C$18:$BM$91,58,0)</f>
        <v>1.0290999999999999</v>
      </c>
      <c r="G35" s="72">
        <v>1</v>
      </c>
      <c r="H35" s="40">
        <f>VLOOKUP(B35,'[2]расчет 74 мо'!$C$18:$BM$91,63,0)</f>
        <v>0.98280000000000001</v>
      </c>
    </row>
    <row r="36" spans="1:8" s="45" customFormat="1" ht="13.5" customHeight="1" x14ac:dyDescent="0.2">
      <c r="A36" s="36">
        <v>25</v>
      </c>
      <c r="B36" s="36">
        <v>380240</v>
      </c>
      <c r="C36" s="42" t="s">
        <v>154</v>
      </c>
      <c r="D36" s="39">
        <v>1</v>
      </c>
      <c r="E36" s="76">
        <f>VLOOKUP(B36,'[2]расчет 74 мо'!$C$18:$BQ$91,67,0)</f>
        <v>29</v>
      </c>
      <c r="F36" s="40">
        <f>VLOOKUP(B36,'[2]расчет 74 мо'!$C$18:$BM$91,58,0)</f>
        <v>0.80100000000000005</v>
      </c>
      <c r="G36" s="72">
        <v>1</v>
      </c>
      <c r="H36" s="40">
        <f>VLOOKUP(B36,'[2]расчет 74 мо'!$C$18:$BM$91,63,0)</f>
        <v>0.29599999999999999</v>
      </c>
    </row>
    <row r="37" spans="1:8" s="45" customFormat="1" ht="25.5" x14ac:dyDescent="0.2">
      <c r="A37" s="36">
        <v>26</v>
      </c>
      <c r="B37" s="36">
        <v>380005</v>
      </c>
      <c r="C37" s="42" t="s">
        <v>155</v>
      </c>
      <c r="D37" s="39">
        <v>1</v>
      </c>
      <c r="E37" s="76">
        <f>VLOOKUP(B37,'[2]расчет 74 мо'!$C$18:$BQ$91,67,0)</f>
        <v>7</v>
      </c>
      <c r="F37" s="40">
        <f>VLOOKUP(B37,'[2]расчет 74 мо'!$C$18:$BM$91,58,0)</f>
        <v>0.7823</v>
      </c>
      <c r="G37" s="72">
        <v>1</v>
      </c>
      <c r="H37" s="40">
        <f>VLOOKUP(B37,'[2]расчет 74 мо'!$C$18:$BM$91,63,0)</f>
        <v>1.4642999999999999</v>
      </c>
    </row>
    <row r="38" spans="1:8" s="45" customFormat="1" ht="25.5" x14ac:dyDescent="0.2">
      <c r="A38" s="36">
        <v>27</v>
      </c>
      <c r="B38" s="36">
        <v>380009</v>
      </c>
      <c r="C38" s="42" t="s">
        <v>156</v>
      </c>
      <c r="D38" s="39">
        <v>1</v>
      </c>
      <c r="E38" s="76">
        <f>VLOOKUP(B38,'[2]расчет 74 мо'!$C$18:$BQ$91,67,0)</f>
        <v>27</v>
      </c>
      <c r="F38" s="40">
        <f>VLOOKUP(B38,'[2]расчет 74 мо'!$C$18:$BM$91,58,0)</f>
        <v>1.0477000000000001</v>
      </c>
      <c r="G38" s="72">
        <v>1</v>
      </c>
      <c r="H38" s="40">
        <f>VLOOKUP(B38,'[2]расчет 74 мо'!$C$18:$BM$91,63,0)</f>
        <v>0.52980000000000005</v>
      </c>
    </row>
    <row r="39" spans="1:8" s="45" customFormat="1" x14ac:dyDescent="0.2">
      <c r="A39" s="36">
        <v>28</v>
      </c>
      <c r="B39" s="36">
        <v>380003</v>
      </c>
      <c r="C39" s="42" t="s">
        <v>157</v>
      </c>
      <c r="D39" s="39">
        <v>1</v>
      </c>
      <c r="E39" s="76">
        <f>VLOOKUP(B39,'[2]расчет 74 мо'!$C$18:$BQ$91,67,0)</f>
        <v>14</v>
      </c>
      <c r="F39" s="40">
        <f>VLOOKUP(B39,'[2]расчет 74 мо'!$C$18:$BM$91,58,0)</f>
        <v>0.77539999999999998</v>
      </c>
      <c r="G39" s="72">
        <v>1</v>
      </c>
      <c r="H39" s="40">
        <f>VLOOKUP(B39,'[2]расчет 74 мо'!$C$18:$BM$91,63,0)</f>
        <v>1.1778</v>
      </c>
    </row>
    <row r="40" spans="1:8" s="45" customFormat="1" ht="25.5" x14ac:dyDescent="0.2">
      <c r="A40" s="36">
        <v>29</v>
      </c>
      <c r="B40" s="36">
        <v>380029</v>
      </c>
      <c r="C40" s="42" t="s">
        <v>158</v>
      </c>
      <c r="D40" s="39">
        <v>1</v>
      </c>
      <c r="E40" s="76">
        <f>VLOOKUP(B40,'[2]расчет 74 мо'!$C$18:$BQ$91,67,0)</f>
        <v>20</v>
      </c>
      <c r="F40" s="40">
        <f>VLOOKUP(B40,'[2]расчет 74 мо'!$C$18:$BM$91,58,0)</f>
        <v>0.97430000000000005</v>
      </c>
      <c r="G40" s="72">
        <v>1</v>
      </c>
      <c r="H40" s="40">
        <f>VLOOKUP(B40,'[2]расчет 74 мо'!$C$18:$BM$91,63,0)</f>
        <v>0.95130000000000003</v>
      </c>
    </row>
    <row r="41" spans="1:8" s="45" customFormat="1" ht="25.5" x14ac:dyDescent="0.2">
      <c r="A41" s="36">
        <v>30</v>
      </c>
      <c r="B41" s="36">
        <v>380013</v>
      </c>
      <c r="C41" s="42" t="s">
        <v>159</v>
      </c>
      <c r="D41" s="39">
        <v>1</v>
      </c>
      <c r="E41" s="76">
        <f>VLOOKUP(B41,'[2]расчет 74 мо'!$C$18:$BQ$91,67,0)</f>
        <v>12</v>
      </c>
      <c r="F41" s="40">
        <f>VLOOKUP(B41,'[2]расчет 74 мо'!$C$18:$BM$91,58,0)</f>
        <v>1.4716</v>
      </c>
      <c r="G41" s="72">
        <v>1</v>
      </c>
      <c r="H41" s="40">
        <f>VLOOKUP(B41,'[2]расчет 74 мо'!$C$18:$BM$91,63,0)</f>
        <v>1.2218</v>
      </c>
    </row>
    <row r="42" spans="1:8" s="45" customFormat="1" ht="25.5" x14ac:dyDescent="0.2">
      <c r="A42" s="36">
        <v>31</v>
      </c>
      <c r="B42" s="36">
        <v>380006</v>
      </c>
      <c r="C42" s="42" t="s">
        <v>160</v>
      </c>
      <c r="D42" s="39">
        <v>1</v>
      </c>
      <c r="E42" s="76">
        <f>VLOOKUP(B42,'[2]расчет 74 мо'!$C$18:$BQ$91,67,0)</f>
        <v>13</v>
      </c>
      <c r="F42" s="40">
        <f>VLOOKUP(B42,'[2]расчет 74 мо'!$C$18:$BM$91,58,0)</f>
        <v>1.0347</v>
      </c>
      <c r="G42" s="72">
        <v>1</v>
      </c>
      <c r="H42" s="40">
        <f>VLOOKUP(B42,'[2]расчет 74 мо'!$C$18:$BM$91,63,0)</f>
        <v>1.2137</v>
      </c>
    </row>
    <row r="43" spans="1:8" s="45" customFormat="1" x14ac:dyDescent="0.2">
      <c r="A43" s="36">
        <v>32</v>
      </c>
      <c r="B43" s="36">
        <v>380021</v>
      </c>
      <c r="C43" s="42" t="s">
        <v>161</v>
      </c>
      <c r="D43" s="39">
        <v>1</v>
      </c>
      <c r="E43" s="76">
        <f>VLOOKUP(B43,'[2]расчет 74 мо'!$C$18:$BQ$91,67,0)</f>
        <v>17</v>
      </c>
      <c r="F43" s="40">
        <f>VLOOKUP(B43,'[2]расчет 74 мо'!$C$18:$BM$91,58,0)</f>
        <v>1.2367999999999999</v>
      </c>
      <c r="G43" s="72">
        <v>1</v>
      </c>
      <c r="H43" s="40">
        <f>VLOOKUP(B43,'[2]расчет 74 мо'!$C$18:$BM$91,63,0)</f>
        <v>1.0330999999999999</v>
      </c>
    </row>
    <row r="44" spans="1:8" s="45" customFormat="1" ht="25.5" x14ac:dyDescent="0.2">
      <c r="A44" s="36">
        <v>33</v>
      </c>
      <c r="B44" s="36">
        <v>380017</v>
      </c>
      <c r="C44" s="42" t="s">
        <v>162</v>
      </c>
      <c r="D44" s="39">
        <v>1</v>
      </c>
      <c r="E44" s="76">
        <f>VLOOKUP(B44,'[2]расчет 74 мо'!$C$18:$BQ$91,67,0)</f>
        <v>1</v>
      </c>
      <c r="F44" s="40">
        <f>VLOOKUP(B44,'[2]расчет 74 мо'!$C$18:$BM$91,58,0)</f>
        <v>1.9225000000000001</v>
      </c>
      <c r="G44" s="72">
        <v>1</v>
      </c>
      <c r="H44" s="40">
        <f>VLOOKUP(B44,'[2]расчет 74 мо'!$C$18:$BM$91,63,0)</f>
        <v>2.5779999999999998</v>
      </c>
    </row>
    <row r="45" spans="1:8" s="45" customFormat="1" x14ac:dyDescent="0.2">
      <c r="A45" s="36">
        <v>34</v>
      </c>
      <c r="B45" s="36">
        <v>380036</v>
      </c>
      <c r="C45" s="42" t="s">
        <v>163</v>
      </c>
      <c r="D45" s="39">
        <v>1</v>
      </c>
      <c r="E45" s="76">
        <f>VLOOKUP(B45,'[2]расчет 74 мо'!$C$18:$BQ$91,67,0)</f>
        <v>13</v>
      </c>
      <c r="F45" s="40">
        <f>VLOOKUP(B45,'[2]расчет 74 мо'!$C$18:$BM$91,58,0)</f>
        <v>1.3447</v>
      </c>
      <c r="G45" s="72">
        <v>1</v>
      </c>
      <c r="H45" s="40">
        <f>VLOOKUP(B45,'[2]расчет 74 мо'!$C$18:$BM$91,63,0)</f>
        <v>1.2137</v>
      </c>
    </row>
    <row r="46" spans="1:8" s="45" customFormat="1" x14ac:dyDescent="0.2">
      <c r="A46" s="36">
        <v>35</v>
      </c>
      <c r="B46" s="36">
        <v>380098</v>
      </c>
      <c r="C46" s="42" t="s">
        <v>164</v>
      </c>
      <c r="D46" s="39">
        <v>1</v>
      </c>
      <c r="E46" s="76">
        <f>VLOOKUP(B46,'[2]расчет 74 мо'!$C$18:$BQ$91,67,0)</f>
        <v>20</v>
      </c>
      <c r="F46" s="40">
        <f>VLOOKUP(B46,'[2]расчет 74 мо'!$C$18:$BM$91,58,0)</f>
        <v>0.95399999999999996</v>
      </c>
      <c r="G46" s="72">
        <v>1</v>
      </c>
      <c r="H46" s="40">
        <f>VLOOKUP(B46,'[2]расчет 74 мо'!$C$18:$BM$91,63,0)</f>
        <v>0.95130000000000003</v>
      </c>
    </row>
    <row r="47" spans="1:8" s="45" customFormat="1" x14ac:dyDescent="0.2">
      <c r="A47" s="36">
        <v>36</v>
      </c>
      <c r="B47" s="36">
        <v>380075</v>
      </c>
      <c r="C47" s="42" t="s">
        <v>165</v>
      </c>
      <c r="D47" s="39">
        <v>1</v>
      </c>
      <c r="E47" s="76">
        <f>VLOOKUP(B47,'[2]расчет 74 мо'!$C$18:$BQ$91,67,0)</f>
        <v>22</v>
      </c>
      <c r="F47" s="40">
        <f>VLOOKUP(B47,'[2]расчет 74 мо'!$C$18:$BM$91,58,0)</f>
        <v>0.72289999999999999</v>
      </c>
      <c r="G47" s="72">
        <v>1</v>
      </c>
      <c r="H47" s="40">
        <f>VLOOKUP(B47,'[2]расчет 74 мо'!$C$18:$BM$91,63,0)</f>
        <v>0.88060000000000005</v>
      </c>
    </row>
    <row r="48" spans="1:8" s="45" customFormat="1" ht="25.5" x14ac:dyDescent="0.2">
      <c r="A48" s="36">
        <v>37</v>
      </c>
      <c r="B48" s="36">
        <v>380137</v>
      </c>
      <c r="C48" s="42" t="s">
        <v>166</v>
      </c>
      <c r="D48" s="39">
        <v>1</v>
      </c>
      <c r="E48" s="76">
        <f>VLOOKUP(B48,'[2]расчет 74 мо'!$C$18:$BQ$91,67,0)</f>
        <v>10</v>
      </c>
      <c r="F48" s="40">
        <f>VLOOKUP(B48,'[2]расчет 74 мо'!$C$18:$BM$91,58,0)</f>
        <v>1.3492999999999999</v>
      </c>
      <c r="G48" s="72">
        <v>1</v>
      </c>
      <c r="H48" s="40">
        <f>VLOOKUP(B48,'[2]расчет 74 мо'!$C$18:$BM$91,63,0)</f>
        <v>1.2968999999999999</v>
      </c>
    </row>
    <row r="49" spans="1:9" s="45" customFormat="1" x14ac:dyDescent="0.2">
      <c r="A49" s="36">
        <v>38</v>
      </c>
      <c r="B49" s="36">
        <v>380118</v>
      </c>
      <c r="C49" s="42" t="s">
        <v>167</v>
      </c>
      <c r="D49" s="39">
        <v>1</v>
      </c>
      <c r="E49" s="76">
        <f>VLOOKUP(B49,'[2]расчет 74 мо'!$C$18:$BQ$91,67,0)</f>
        <v>26</v>
      </c>
      <c r="F49" s="40">
        <f>VLOOKUP(B49,'[2]расчет 74 мо'!$C$18:$BM$91,58,0)</f>
        <v>0.75339999999999996</v>
      </c>
      <c r="G49" s="72">
        <v>1</v>
      </c>
      <c r="H49" s="40">
        <f>VLOOKUP(B49,'[2]расчет 74 мо'!$C$18:$BM$91,63,0)</f>
        <v>0.67779999999999996</v>
      </c>
    </row>
    <row r="50" spans="1:9" s="45" customFormat="1" x14ac:dyDescent="0.2">
      <c r="A50" s="36">
        <v>39</v>
      </c>
      <c r="B50" s="36">
        <v>380119</v>
      </c>
      <c r="C50" s="42" t="s">
        <v>168</v>
      </c>
      <c r="D50" s="39">
        <v>1</v>
      </c>
      <c r="E50" s="76">
        <f>VLOOKUP(B50,'[2]расчет 74 мо'!$C$18:$BQ$91,67,0)</f>
        <v>24</v>
      </c>
      <c r="F50" s="40">
        <f>VLOOKUP(B50,'[2]расчет 74 мо'!$C$18:$BM$91,58,0)</f>
        <v>1.0172000000000001</v>
      </c>
      <c r="G50" s="72">
        <v>1</v>
      </c>
      <c r="H50" s="40">
        <f>VLOOKUP(B50,'[2]расчет 74 мо'!$C$18:$BM$91,63,0)</f>
        <v>0.80800000000000005</v>
      </c>
    </row>
    <row r="51" spans="1:9" s="45" customFormat="1" x14ac:dyDescent="0.2">
      <c r="A51" s="36">
        <v>40</v>
      </c>
      <c r="B51" s="36">
        <v>380120</v>
      </c>
      <c r="C51" s="42" t="s">
        <v>169</v>
      </c>
      <c r="D51" s="39">
        <v>1</v>
      </c>
      <c r="E51" s="76">
        <f>VLOOKUP(B51,'[2]расчет 74 мо'!$C$18:$BQ$91,67,0)</f>
        <v>22</v>
      </c>
      <c r="F51" s="40">
        <f>VLOOKUP(B51,'[2]расчет 74 мо'!$C$18:$BM$91,58,0)</f>
        <v>0.98570000000000002</v>
      </c>
      <c r="G51" s="72">
        <v>1</v>
      </c>
      <c r="H51" s="40">
        <f>VLOOKUP(B51,'[2]расчет 74 мо'!$C$18:$BM$91,63,0)</f>
        <v>0.88060000000000005</v>
      </c>
    </row>
    <row r="52" spans="1:9" s="45" customFormat="1" x14ac:dyDescent="0.2">
      <c r="A52" s="36">
        <v>41</v>
      </c>
      <c r="B52" s="36">
        <v>380121</v>
      </c>
      <c r="C52" s="42" t="s">
        <v>170</v>
      </c>
      <c r="D52" s="39">
        <v>1</v>
      </c>
      <c r="E52" s="76">
        <f>VLOOKUP(B52,'[2]расчет 74 мо'!$C$18:$BQ$91,67,0)</f>
        <v>11</v>
      </c>
      <c r="F52" s="40">
        <f>VLOOKUP(B52,'[2]расчет 74 мо'!$C$18:$BM$91,58,0)</f>
        <v>0.71389999999999998</v>
      </c>
      <c r="G52" s="72">
        <v>1</v>
      </c>
      <c r="H52" s="40">
        <f>VLOOKUP(B52,'[2]расчет 74 мо'!$C$18:$BM$91,63,0)</f>
        <v>1.2291000000000001</v>
      </c>
    </row>
    <row r="53" spans="1:9" s="45" customFormat="1" ht="25.5" x14ac:dyDescent="0.2">
      <c r="A53" s="36">
        <v>42</v>
      </c>
      <c r="B53" s="36">
        <v>380122</v>
      </c>
      <c r="C53" s="42" t="s">
        <v>171</v>
      </c>
      <c r="D53" s="39">
        <v>1</v>
      </c>
      <c r="E53" s="76">
        <f>VLOOKUP(B53,'[2]расчет 74 мо'!$C$18:$BQ$91,67,0)</f>
        <v>6</v>
      </c>
      <c r="F53" s="40">
        <f>VLOOKUP(B53,'[2]расчет 74 мо'!$C$18:$BM$91,58,0)</f>
        <v>1.3733</v>
      </c>
      <c r="G53" s="72">
        <v>1</v>
      </c>
      <c r="H53" s="40">
        <f>VLOOKUP(B53,'[2]расчет 74 мо'!$C$18:$BM$91,63,0)</f>
        <v>1.4967999999999999</v>
      </c>
    </row>
    <row r="54" spans="1:9" s="45" customFormat="1" x14ac:dyDescent="0.2">
      <c r="A54" s="36">
        <v>43</v>
      </c>
      <c r="B54" s="36">
        <v>380117</v>
      </c>
      <c r="C54" s="42" t="s">
        <v>172</v>
      </c>
      <c r="D54" s="39">
        <v>1</v>
      </c>
      <c r="E54" s="76">
        <f>VLOOKUP(B54,'[2]расчет 74 мо'!$C$18:$BQ$91,67,0)</f>
        <v>13</v>
      </c>
      <c r="F54" s="40">
        <f>VLOOKUP(B54,'[2]расчет 74 мо'!$C$18:$BM$91,58,0)</f>
        <v>1.3713</v>
      </c>
      <c r="G54" s="72">
        <v>1</v>
      </c>
      <c r="H54" s="40">
        <f>VLOOKUP(B54,'[2]расчет 74 мо'!$C$18:$BM$91,63,0)</f>
        <v>1.2137</v>
      </c>
    </row>
    <row r="55" spans="1:9" s="45" customFormat="1" x14ac:dyDescent="0.2">
      <c r="A55" s="36">
        <v>44</v>
      </c>
      <c r="B55" s="55">
        <v>380149</v>
      </c>
      <c r="C55" s="42" t="s">
        <v>258</v>
      </c>
      <c r="D55" s="39">
        <v>1</v>
      </c>
      <c r="E55" s="76">
        <f>VLOOKUP(B55,'[2]расчет 74 мо'!$C$18:$BQ$91,67,0)</f>
        <v>4</v>
      </c>
      <c r="F55" s="40">
        <f>VLOOKUP(B55,'[2]расчет 74 мо'!$C$18:$BM$91,58,0)</f>
        <v>1.2458</v>
      </c>
      <c r="G55" s="72">
        <v>1</v>
      </c>
      <c r="H55" s="40">
        <f>VLOOKUP(B55,'[2]расчет 74 мо'!$C$18:$BM$91,63,0)</f>
        <v>1.6693</v>
      </c>
      <c r="I55" s="66"/>
    </row>
    <row r="56" spans="1:9" s="45" customFormat="1" x14ac:dyDescent="0.2">
      <c r="A56" s="36">
        <v>45</v>
      </c>
      <c r="B56" s="55">
        <v>380164</v>
      </c>
      <c r="C56" s="42" t="s">
        <v>259</v>
      </c>
      <c r="D56" s="39">
        <v>1</v>
      </c>
      <c r="E56" s="76">
        <f>VLOOKUP(B56,'[2]расчет 74 мо'!$C$18:$BQ$91,67,0)</f>
        <v>14</v>
      </c>
      <c r="F56" s="40">
        <f>VLOOKUP(B56,'[2]расчет 74 мо'!$C$18:$BM$91,58,0)</f>
        <v>1.0426</v>
      </c>
      <c r="G56" s="72">
        <v>1</v>
      </c>
      <c r="H56" s="40">
        <f>VLOOKUP(B56,'[2]расчет 74 мо'!$C$18:$BM$91,63,0)</f>
        <v>1.1778</v>
      </c>
      <c r="I56" s="66"/>
    </row>
    <row r="57" spans="1:9" s="45" customFormat="1" x14ac:dyDescent="0.2">
      <c r="A57" s="36">
        <v>46</v>
      </c>
      <c r="B57" s="55">
        <v>380165</v>
      </c>
      <c r="C57" s="42" t="s">
        <v>260</v>
      </c>
      <c r="D57" s="39">
        <v>1</v>
      </c>
      <c r="E57" s="76">
        <f>VLOOKUP(B57,'[2]расчет 74 мо'!$C$18:$BQ$91,67,0)</f>
        <v>6</v>
      </c>
      <c r="F57" s="40">
        <f>VLOOKUP(B57,'[2]расчет 74 мо'!$C$18:$BM$91,58,0)</f>
        <v>1.2158</v>
      </c>
      <c r="G57" s="72">
        <v>1</v>
      </c>
      <c r="H57" s="40">
        <f>VLOOKUP(B57,'[2]расчет 74 мо'!$C$18:$BM$91,63,0)</f>
        <v>1.4967999999999999</v>
      </c>
      <c r="I57" s="66"/>
    </row>
    <row r="58" spans="1:9" s="45" customFormat="1" x14ac:dyDescent="0.2">
      <c r="A58" s="36">
        <v>47</v>
      </c>
      <c r="B58" s="55">
        <v>380099</v>
      </c>
      <c r="C58" s="42" t="s">
        <v>261</v>
      </c>
      <c r="D58" s="39">
        <v>1</v>
      </c>
      <c r="E58" s="76">
        <f>VLOOKUP(B58,'[2]расчет 74 мо'!$C$18:$BQ$91,67,0)</f>
        <v>18</v>
      </c>
      <c r="F58" s="40">
        <f>VLOOKUP(B58,'[2]расчет 74 мо'!$C$18:$BM$91,58,0)</f>
        <v>1.0546</v>
      </c>
      <c r="G58" s="72">
        <v>1</v>
      </c>
      <c r="H58" s="40">
        <f>VLOOKUP(B58,'[2]расчет 74 мо'!$C$18:$BM$91,63,0)</f>
        <v>0.98819999999999997</v>
      </c>
      <c r="I58" s="66"/>
    </row>
    <row r="59" spans="1:9" s="45" customFormat="1" x14ac:dyDescent="0.2">
      <c r="A59" s="36">
        <v>48</v>
      </c>
      <c r="B59" s="55">
        <v>380185</v>
      </c>
      <c r="C59" s="42" t="s">
        <v>262</v>
      </c>
      <c r="D59" s="39">
        <v>1</v>
      </c>
      <c r="E59" s="76">
        <f>VLOOKUP(B59,'[2]расчет 74 мо'!$C$18:$BQ$91,67,0)</f>
        <v>18</v>
      </c>
      <c r="F59" s="40">
        <f>VLOOKUP(B59,'[2]расчет 74 мо'!$C$18:$BM$91,58,0)</f>
        <v>1.3926000000000001</v>
      </c>
      <c r="G59" s="72">
        <v>1</v>
      </c>
      <c r="H59" s="40">
        <f>VLOOKUP(B59,'[2]расчет 74 мо'!$C$18:$BM$91,63,0)</f>
        <v>0.98819999999999997</v>
      </c>
      <c r="I59" s="66"/>
    </row>
    <row r="60" spans="1:9" s="45" customFormat="1" x14ac:dyDescent="0.2">
      <c r="A60" s="36">
        <v>49</v>
      </c>
      <c r="B60" s="55">
        <v>380183</v>
      </c>
      <c r="C60" s="42" t="s">
        <v>263</v>
      </c>
      <c r="D60" s="39">
        <v>1</v>
      </c>
      <c r="E60" s="76">
        <f>VLOOKUP(B60,'[2]расчет 74 мо'!$C$18:$BQ$91,67,0)</f>
        <v>26</v>
      </c>
      <c r="F60" s="40">
        <f>VLOOKUP(B60,'[2]расчет 74 мо'!$C$18:$BM$91,58,0)</f>
        <v>1.2172000000000001</v>
      </c>
      <c r="G60" s="72">
        <v>1</v>
      </c>
      <c r="H60" s="40">
        <f>VLOOKUP(B60,'[2]расчет 74 мо'!$C$18:$BM$91,63,0)</f>
        <v>0.67779999999999996</v>
      </c>
      <c r="I60" s="66"/>
    </row>
    <row r="61" spans="1:9" s="45" customFormat="1" x14ac:dyDescent="0.2">
      <c r="A61" s="36">
        <v>50</v>
      </c>
      <c r="B61" s="55">
        <v>380148</v>
      </c>
      <c r="C61" s="42" t="s">
        <v>264</v>
      </c>
      <c r="D61" s="39">
        <v>1</v>
      </c>
      <c r="E61" s="76">
        <f>VLOOKUP(B61,'[2]расчет 74 мо'!$C$18:$BQ$91,67,0)</f>
        <v>9</v>
      </c>
      <c r="F61" s="40">
        <f>VLOOKUP(B61,'[2]расчет 74 мо'!$C$18:$BM$91,58,0)</f>
        <v>1.6113999999999999</v>
      </c>
      <c r="G61" s="72">
        <v>1</v>
      </c>
      <c r="H61" s="40">
        <f>VLOOKUP(B61,'[2]расчет 74 мо'!$C$18:$BM$91,63,0)</f>
        <v>1.3705000000000001</v>
      </c>
      <c r="I61" s="66"/>
    </row>
    <row r="62" spans="1:9" s="45" customFormat="1" x14ac:dyDescent="0.2">
      <c r="A62" s="36">
        <v>51</v>
      </c>
      <c r="B62" s="55">
        <v>380154</v>
      </c>
      <c r="C62" s="42" t="s">
        <v>265</v>
      </c>
      <c r="D62" s="39">
        <v>1</v>
      </c>
      <c r="E62" s="76">
        <f>VLOOKUP(B62,'[2]расчет 74 мо'!$C$18:$BQ$91,67,0)</f>
        <v>8</v>
      </c>
      <c r="F62" s="40">
        <f>VLOOKUP(B62,'[2]расчет 74 мо'!$C$18:$BM$91,58,0)</f>
        <v>1.0571999999999999</v>
      </c>
      <c r="G62" s="72">
        <v>1</v>
      </c>
      <c r="H62" s="40">
        <f>VLOOKUP(B62,'[2]расчет 74 мо'!$C$18:$BM$91,63,0)</f>
        <v>1.4165000000000001</v>
      </c>
      <c r="I62" s="66"/>
    </row>
    <row r="63" spans="1:9" s="45" customFormat="1" x14ac:dyDescent="0.2">
      <c r="A63" s="36">
        <v>52</v>
      </c>
      <c r="B63" s="55">
        <v>380133</v>
      </c>
      <c r="C63" s="42" t="s">
        <v>266</v>
      </c>
      <c r="D63" s="39">
        <v>1</v>
      </c>
      <c r="E63" s="76">
        <f>VLOOKUP(B63,'[2]расчет 74 мо'!$C$18:$BQ$91,67,0)</f>
        <v>3</v>
      </c>
      <c r="F63" s="40">
        <f>VLOOKUP(B63,'[2]расчет 74 мо'!$C$18:$BM$91,58,0)</f>
        <v>1.0871</v>
      </c>
      <c r="G63" s="72">
        <v>1</v>
      </c>
      <c r="H63" s="40">
        <f>VLOOKUP(B63,'[2]расчет 74 мо'!$C$18:$BM$91,63,0)</f>
        <v>1.7452000000000001</v>
      </c>
      <c r="I63" s="66"/>
    </row>
    <row r="64" spans="1:9" s="45" customFormat="1" ht="25.5" x14ac:dyDescent="0.2">
      <c r="A64" s="36">
        <v>53</v>
      </c>
      <c r="B64" s="55">
        <v>380144</v>
      </c>
      <c r="C64" s="42" t="s">
        <v>267</v>
      </c>
      <c r="D64" s="39">
        <v>1</v>
      </c>
      <c r="E64" s="76">
        <f>VLOOKUP(B64,'[2]расчет 74 мо'!$C$18:$BQ$91,67,0)</f>
        <v>8</v>
      </c>
      <c r="F64" s="40">
        <f>VLOOKUP(B64,'[2]расчет 74 мо'!$C$18:$BM$91,58,0)</f>
        <v>1.1922999999999999</v>
      </c>
      <c r="G64" s="72">
        <v>1</v>
      </c>
      <c r="H64" s="40">
        <f>VLOOKUP(B64,'[2]расчет 74 мо'!$C$18:$BM$91,63,0)</f>
        <v>1.4165000000000001</v>
      </c>
      <c r="I64" s="66"/>
    </row>
    <row r="65" spans="1:9" s="45" customFormat="1" x14ac:dyDescent="0.2">
      <c r="A65" s="36">
        <v>54</v>
      </c>
      <c r="B65" s="55">
        <v>380146</v>
      </c>
      <c r="C65" s="42" t="s">
        <v>268</v>
      </c>
      <c r="D65" s="39">
        <v>1</v>
      </c>
      <c r="E65" s="76">
        <f>VLOOKUP(B65,'[2]расчет 74 мо'!$C$18:$BQ$91,67,0)</f>
        <v>24</v>
      </c>
      <c r="F65" s="40">
        <f>VLOOKUP(B65,'[2]расчет 74 мо'!$C$18:$BM$91,58,0)</f>
        <v>1.1644000000000001</v>
      </c>
      <c r="G65" s="72">
        <v>1</v>
      </c>
      <c r="H65" s="40">
        <f>VLOOKUP(B65,'[2]расчет 74 мо'!$C$18:$BM$91,63,0)</f>
        <v>0.80800000000000005</v>
      </c>
      <c r="I65" s="66"/>
    </row>
    <row r="66" spans="1:9" s="45" customFormat="1" x14ac:dyDescent="0.2">
      <c r="A66" s="36">
        <v>55</v>
      </c>
      <c r="B66" s="55">
        <v>380177</v>
      </c>
      <c r="C66" s="42" t="s">
        <v>269</v>
      </c>
      <c r="D66" s="39">
        <v>1</v>
      </c>
      <c r="E66" s="76">
        <f>VLOOKUP(B66,'[2]расчет 74 мо'!$C$18:$BQ$91,67,0)</f>
        <v>7</v>
      </c>
      <c r="F66" s="40">
        <f>VLOOKUP(B66,'[2]расчет 74 мо'!$C$18:$BM$91,58,0)</f>
        <v>1.0343</v>
      </c>
      <c r="G66" s="72">
        <v>1</v>
      </c>
      <c r="H66" s="40">
        <f>VLOOKUP(B66,'[2]расчет 74 мо'!$C$18:$BM$91,63,0)</f>
        <v>1.4642999999999999</v>
      </c>
      <c r="I66" s="66"/>
    </row>
    <row r="67" spans="1:9" s="45" customFormat="1" x14ac:dyDescent="0.2">
      <c r="A67" s="36">
        <v>56</v>
      </c>
      <c r="B67" s="55">
        <v>380247</v>
      </c>
      <c r="C67" s="42" t="s">
        <v>270</v>
      </c>
      <c r="D67" s="39">
        <v>1</v>
      </c>
      <c r="E67" s="76">
        <f>VLOOKUP(B67,'[2]расчет 74 мо'!$C$18:$BQ$91,67,0)</f>
        <v>6</v>
      </c>
      <c r="F67" s="40">
        <f>VLOOKUP(B67,'[2]расчет 74 мо'!$C$18:$BM$91,58,0)</f>
        <v>1.4196</v>
      </c>
      <c r="G67" s="72">
        <v>1</v>
      </c>
      <c r="H67" s="40">
        <f>VLOOKUP(B67,'[2]расчет 74 мо'!$C$18:$BM$91,63,0)</f>
        <v>1.4967999999999999</v>
      </c>
      <c r="I67" s="66"/>
    </row>
    <row r="68" spans="1:9" s="45" customFormat="1" x14ac:dyDescent="0.2">
      <c r="A68" s="36">
        <v>57</v>
      </c>
      <c r="B68" s="55">
        <v>380248</v>
      </c>
      <c r="C68" s="42" t="s">
        <v>271</v>
      </c>
      <c r="D68" s="39">
        <v>1</v>
      </c>
      <c r="E68" s="76">
        <f>VLOOKUP(B68,'[2]расчет 74 мо'!$C$18:$BQ$91,67,0)</f>
        <v>25</v>
      </c>
      <c r="F68" s="40">
        <f>VLOOKUP(B68,'[2]расчет 74 мо'!$C$18:$BM$91,58,0)</f>
        <v>1.1850000000000001</v>
      </c>
      <c r="G68" s="72">
        <v>1</v>
      </c>
      <c r="H68" s="40">
        <f>VLOOKUP(B68,'[2]расчет 74 мо'!$C$18:$BM$91,63,0)</f>
        <v>0.70740000000000003</v>
      </c>
      <c r="I68" s="66"/>
    </row>
    <row r="69" spans="1:9" s="45" customFormat="1" x14ac:dyDescent="0.2">
      <c r="A69" s="36">
        <v>58</v>
      </c>
      <c r="B69" s="55">
        <v>380245</v>
      </c>
      <c r="C69" s="42" t="s">
        <v>272</v>
      </c>
      <c r="D69" s="39">
        <v>1</v>
      </c>
      <c r="E69" s="76">
        <f>VLOOKUP(B69,'[2]расчет 74 мо'!$C$18:$BQ$91,67,0)</f>
        <v>5</v>
      </c>
      <c r="F69" s="40">
        <f>VLOOKUP(B69,'[2]расчет 74 мо'!$C$18:$BM$91,58,0)</f>
        <v>1.5561</v>
      </c>
      <c r="G69" s="72">
        <v>1</v>
      </c>
      <c r="H69" s="40">
        <f>VLOOKUP(B69,'[2]расчет 74 мо'!$C$18:$BM$91,63,0)</f>
        <v>1.5586</v>
      </c>
      <c r="I69" s="66"/>
    </row>
    <row r="70" spans="1:9" s="45" customFormat="1" x14ac:dyDescent="0.2">
      <c r="A70" s="36">
        <v>59</v>
      </c>
      <c r="B70" s="55">
        <v>380251</v>
      </c>
      <c r="C70" s="42" t="s">
        <v>273</v>
      </c>
      <c r="D70" s="39">
        <v>1</v>
      </c>
      <c r="E70" s="76">
        <f>VLOOKUP(B70,'[2]расчет 74 мо'!$C$18:$BQ$91,67,0)</f>
        <v>2</v>
      </c>
      <c r="F70" s="40">
        <f>VLOOKUP(B70,'[2]расчет 74 мо'!$C$18:$BM$91,58,0)</f>
        <v>1.0498000000000001</v>
      </c>
      <c r="G70" s="72">
        <v>1</v>
      </c>
      <c r="H70" s="40">
        <f>VLOOKUP(B70,'[2]расчет 74 мо'!$C$18:$BM$91,63,0)</f>
        <v>1.8037000000000001</v>
      </c>
      <c r="I70" s="66"/>
    </row>
    <row r="71" spans="1:9" s="45" customFormat="1" x14ac:dyDescent="0.2">
      <c r="A71" s="36">
        <v>60</v>
      </c>
      <c r="B71" s="55">
        <v>380162</v>
      </c>
      <c r="C71" s="42" t="s">
        <v>274</v>
      </c>
      <c r="D71" s="39">
        <v>1</v>
      </c>
      <c r="E71" s="76">
        <f>VLOOKUP(B71,'[2]расчет 74 мо'!$C$18:$BQ$91,67,0)</f>
        <v>9</v>
      </c>
      <c r="F71" s="40">
        <f>VLOOKUP(B71,'[2]расчет 74 мо'!$C$18:$BM$91,58,0)</f>
        <v>1.0762</v>
      </c>
      <c r="G71" s="72">
        <v>1</v>
      </c>
      <c r="H71" s="40">
        <f>VLOOKUP(B71,'[2]расчет 74 мо'!$C$18:$BM$91,63,0)</f>
        <v>1.3705000000000001</v>
      </c>
      <c r="I71" s="66"/>
    </row>
    <row r="72" spans="1:9" s="45" customFormat="1" x14ac:dyDescent="0.2">
      <c r="A72" s="36">
        <v>61</v>
      </c>
      <c r="B72" s="55">
        <v>380188</v>
      </c>
      <c r="C72" s="42" t="s">
        <v>275</v>
      </c>
      <c r="D72" s="39">
        <v>1</v>
      </c>
      <c r="E72" s="76">
        <f>VLOOKUP(B72,'[2]расчет 74 мо'!$C$18:$BQ$91,67,0)</f>
        <v>15</v>
      </c>
      <c r="F72" s="40">
        <f>VLOOKUP(B72,'[2]расчет 74 мо'!$C$18:$BM$91,58,0)</f>
        <v>0.82420000000000004</v>
      </c>
      <c r="G72" s="72">
        <v>1</v>
      </c>
      <c r="H72" s="40">
        <f>VLOOKUP(B72,'[2]расчет 74 мо'!$C$18:$BM$91,63,0)</f>
        <v>1.1521999999999999</v>
      </c>
      <c r="I72" s="66"/>
    </row>
    <row r="73" spans="1:9" s="45" customFormat="1" x14ac:dyDescent="0.2">
      <c r="A73" s="36">
        <v>62</v>
      </c>
      <c r="B73" s="43">
        <v>380095</v>
      </c>
      <c r="C73" s="44" t="s">
        <v>276</v>
      </c>
      <c r="D73" s="39">
        <v>1</v>
      </c>
      <c r="E73" s="76">
        <f>VLOOKUP(B73,'[2]расчет 74 мо'!$C$18:$BQ$91,67,0)</f>
        <v>19</v>
      </c>
      <c r="F73" s="40">
        <f>VLOOKUP(B73,'[2]расчет 74 мо'!$C$18:$BM$91,58,0)</f>
        <v>2.1495000000000002</v>
      </c>
      <c r="G73" s="72">
        <v>1</v>
      </c>
      <c r="H73" s="40">
        <f>VLOOKUP(B73,'[2]расчет 74 мо'!$C$18:$BM$91,63,0)</f>
        <v>0.98280000000000001</v>
      </c>
      <c r="I73" s="66"/>
    </row>
    <row r="74" spans="1:9" s="45" customFormat="1" x14ac:dyDescent="0.2">
      <c r="A74" s="36">
        <v>63</v>
      </c>
      <c r="B74" s="43">
        <v>380115</v>
      </c>
      <c r="C74" s="44" t="s">
        <v>277</v>
      </c>
      <c r="D74" s="39">
        <v>1</v>
      </c>
      <c r="E74" s="76">
        <f>VLOOKUP(B74,'[2]расчет 74 мо'!$C$18:$BQ$91,67,0)</f>
        <v>16</v>
      </c>
      <c r="F74" s="40">
        <f>VLOOKUP(B74,'[2]расчет 74 мо'!$C$18:$BM$91,58,0)</f>
        <v>0.82020000000000004</v>
      </c>
      <c r="G74" s="72">
        <v>1</v>
      </c>
      <c r="H74" s="40">
        <f>VLOOKUP(B74,'[2]расчет 74 мо'!$C$18:$BM$91,63,0)</f>
        <v>1.0507</v>
      </c>
      <c r="I74" s="66"/>
    </row>
    <row r="75" spans="1:9" s="45" customFormat="1" x14ac:dyDescent="0.2">
      <c r="A75" s="36">
        <v>64</v>
      </c>
      <c r="B75" s="43">
        <v>380132</v>
      </c>
      <c r="C75" s="44" t="s">
        <v>278</v>
      </c>
      <c r="D75" s="39">
        <v>1</v>
      </c>
      <c r="E75" s="76">
        <f>VLOOKUP(B75,'[2]расчет 74 мо'!$C$18:$BQ$91,67,0)</f>
        <v>25</v>
      </c>
      <c r="F75" s="40">
        <f>VLOOKUP(B75,'[2]расчет 74 мо'!$C$18:$BM$91,58,0)</f>
        <v>1.0740000000000001</v>
      </c>
      <c r="G75" s="72">
        <v>1</v>
      </c>
      <c r="H75" s="40">
        <f>VLOOKUP(B75,'[2]расчет 74 мо'!$C$18:$BM$91,63,0)</f>
        <v>0.70740000000000003</v>
      </c>
      <c r="I75" s="66"/>
    </row>
    <row r="76" spans="1:9" s="45" customFormat="1" x14ac:dyDescent="0.2">
      <c r="A76" s="36">
        <v>65</v>
      </c>
      <c r="B76" s="43">
        <v>380114</v>
      </c>
      <c r="C76" s="44" t="s">
        <v>279</v>
      </c>
      <c r="D76" s="39">
        <v>1</v>
      </c>
      <c r="E76" s="76">
        <f>VLOOKUP(B76,'[2]расчет 74 мо'!$C$18:$BQ$91,67,0)</f>
        <v>28</v>
      </c>
      <c r="F76" s="40">
        <f>VLOOKUP(B76,'[2]расчет 74 мо'!$C$18:$BM$91,58,0)</f>
        <v>1.0579000000000001</v>
      </c>
      <c r="G76" s="72">
        <v>1</v>
      </c>
      <c r="H76" s="40">
        <f>VLOOKUP(B76,'[2]расчет 74 мо'!$C$18:$BM$91,63,0)</f>
        <v>0.441</v>
      </c>
      <c r="I76" s="66"/>
    </row>
    <row r="77" spans="1:9" s="45" customFormat="1" x14ac:dyDescent="0.2">
      <c r="A77" s="36">
        <v>66</v>
      </c>
      <c r="B77" s="43">
        <v>380147</v>
      </c>
      <c r="C77" s="44" t="s">
        <v>280</v>
      </c>
      <c r="D77" s="39">
        <v>1</v>
      </c>
      <c r="E77" s="76">
        <f>VLOOKUP(B77,'[2]расчет 74 мо'!$C$18:$BQ$91,67,0)</f>
        <v>21</v>
      </c>
      <c r="F77" s="40">
        <f>VLOOKUP(B77,'[2]расчет 74 мо'!$C$18:$BM$91,58,0)</f>
        <v>1.1868000000000001</v>
      </c>
      <c r="G77" s="72">
        <v>1</v>
      </c>
      <c r="H77" s="40">
        <f>VLOOKUP(B77,'[2]расчет 74 мо'!$C$18:$BM$91,63,0)</f>
        <v>0.92459999999999998</v>
      </c>
      <c r="I77" s="66"/>
    </row>
    <row r="78" spans="1:9" s="45" customFormat="1" x14ac:dyDescent="0.2">
      <c r="A78" s="36">
        <v>67</v>
      </c>
      <c r="B78" s="43">
        <v>380182</v>
      </c>
      <c r="C78" s="44" t="s">
        <v>281</v>
      </c>
      <c r="D78" s="39">
        <v>1</v>
      </c>
      <c r="E78" s="76">
        <f>VLOOKUP(B78,'[2]расчет 74 мо'!$C$18:$BQ$91,67,0)</f>
        <v>2</v>
      </c>
      <c r="F78" s="40">
        <f>VLOOKUP(B78,'[2]расчет 74 мо'!$C$18:$BM$91,58,0)</f>
        <v>1.1213</v>
      </c>
      <c r="G78" s="72">
        <v>1</v>
      </c>
      <c r="H78" s="40">
        <f>VLOOKUP(B78,'[2]расчет 74 мо'!$C$18:$BM$91,63,0)</f>
        <v>1.8037000000000001</v>
      </c>
      <c r="I78" s="66"/>
    </row>
    <row r="79" spans="1:9" s="45" customFormat="1" x14ac:dyDescent="0.2">
      <c r="A79" s="36">
        <v>68</v>
      </c>
      <c r="B79" s="43">
        <v>380129</v>
      </c>
      <c r="C79" s="44" t="s">
        <v>282</v>
      </c>
      <c r="D79" s="39">
        <v>1</v>
      </c>
      <c r="E79" s="76">
        <f>VLOOKUP(B79,'[2]расчет 74 мо'!$C$18:$BQ$91,67,0)</f>
        <v>1</v>
      </c>
      <c r="F79" s="40">
        <f>VLOOKUP(B79,'[2]расчет 74 мо'!$C$18:$BM$91,58,0)</f>
        <v>1.2109000000000001</v>
      </c>
      <c r="G79" s="72">
        <v>1</v>
      </c>
      <c r="H79" s="40">
        <f>VLOOKUP(B79,'[2]расчет 74 мо'!$C$18:$BM$91,63,0)</f>
        <v>2.5779999999999998</v>
      </c>
      <c r="I79" s="66"/>
    </row>
    <row r="80" spans="1:9" s="45" customFormat="1" x14ac:dyDescent="0.2">
      <c r="A80" s="36">
        <v>69</v>
      </c>
      <c r="B80" s="43">
        <v>380249</v>
      </c>
      <c r="C80" s="44" t="s">
        <v>283</v>
      </c>
      <c r="D80" s="39">
        <v>1</v>
      </c>
      <c r="E80" s="76">
        <f>VLOOKUP(B80,'[2]расчет 74 мо'!$C$18:$BQ$91,67,0)</f>
        <v>11</v>
      </c>
      <c r="F80" s="40">
        <f>VLOOKUP(B80,'[2]расчет 74 мо'!$C$18:$BM$91,58,0)</f>
        <v>1.6294999999999999</v>
      </c>
      <c r="G80" s="72">
        <v>1</v>
      </c>
      <c r="H80" s="40">
        <f>VLOOKUP(B80,'[2]расчет 74 мо'!$C$18:$BM$91,63,0)</f>
        <v>1.2291000000000001</v>
      </c>
      <c r="I80" s="66"/>
    </row>
    <row r="81" spans="1:9" s="45" customFormat="1" x14ac:dyDescent="0.2">
      <c r="A81" s="36">
        <v>70</v>
      </c>
      <c r="B81" s="43">
        <v>380097</v>
      </c>
      <c r="C81" s="44" t="s">
        <v>284</v>
      </c>
      <c r="D81" s="39">
        <v>1</v>
      </c>
      <c r="E81" s="76">
        <f>VLOOKUP(B81,'[2]расчет 74 мо'!$C$18:$BQ$91,67,0)</f>
        <v>23</v>
      </c>
      <c r="F81" s="40">
        <f>VLOOKUP(B81,'[2]расчет 74 мо'!$C$18:$BM$91,58,0)</f>
        <v>1.675</v>
      </c>
      <c r="G81" s="72">
        <v>1</v>
      </c>
      <c r="H81" s="40">
        <f>VLOOKUP(B81,'[2]расчет 74 мо'!$C$18:$BM$91,63,0)</f>
        <v>0.84350000000000003</v>
      </c>
      <c r="I81" s="66"/>
    </row>
    <row r="82" spans="1:9" s="45" customFormat="1" x14ac:dyDescent="0.2">
      <c r="A82" s="36">
        <v>71</v>
      </c>
      <c r="B82" s="43">
        <v>380096</v>
      </c>
      <c r="C82" s="44" t="s">
        <v>285</v>
      </c>
      <c r="D82" s="39">
        <v>1</v>
      </c>
      <c r="E82" s="76">
        <f>VLOOKUP(B82,'[2]расчет 74 мо'!$C$18:$BQ$91,67,0)</f>
        <v>8</v>
      </c>
      <c r="F82" s="40">
        <f>VLOOKUP(B82,'[2]расчет 74 мо'!$C$18:$BM$91,58,0)</f>
        <v>1.2961</v>
      </c>
      <c r="G82" s="72">
        <v>1</v>
      </c>
      <c r="H82" s="40">
        <f>VLOOKUP(B82,'[2]расчет 74 мо'!$C$18:$BM$91,63,0)</f>
        <v>1.4165000000000001</v>
      </c>
      <c r="I82" s="66"/>
    </row>
    <row r="83" spans="1:9" s="45" customFormat="1" x14ac:dyDescent="0.2">
      <c r="A83" s="36">
        <v>72</v>
      </c>
      <c r="B83" s="43">
        <v>380246</v>
      </c>
      <c r="C83" s="44" t="s">
        <v>286</v>
      </c>
      <c r="D83" s="39">
        <v>1</v>
      </c>
      <c r="E83" s="76">
        <f>VLOOKUP(B83,'[2]расчет 74 мо'!$C$18:$BQ$91,67,0)</f>
        <v>5</v>
      </c>
      <c r="F83" s="40">
        <f>VLOOKUP(B83,'[2]расчет 74 мо'!$C$18:$BM$91,58,0)</f>
        <v>2.0432000000000001</v>
      </c>
      <c r="G83" s="72">
        <v>1</v>
      </c>
      <c r="H83" s="40">
        <f>VLOOKUP(B83,'[2]расчет 74 мо'!$C$18:$BM$91,63,0)</f>
        <v>1.5586</v>
      </c>
      <c r="I83" s="66"/>
    </row>
    <row r="84" spans="1:9" s="45" customFormat="1" x14ac:dyDescent="0.2">
      <c r="A84" s="36">
        <v>73</v>
      </c>
      <c r="B84" s="43">
        <v>380100</v>
      </c>
      <c r="C84" s="44" t="s">
        <v>287</v>
      </c>
      <c r="D84" s="39">
        <v>1</v>
      </c>
      <c r="E84" s="76">
        <f>VLOOKUP(B84,'[2]расчет 74 мо'!$C$18:$BQ$91,67,0)</f>
        <v>17</v>
      </c>
      <c r="F84" s="40">
        <f>VLOOKUP(B84,'[2]расчет 74 мо'!$C$18:$BM$91,58,0)</f>
        <v>1.6236999999999999</v>
      </c>
      <c r="G84" s="72">
        <v>1</v>
      </c>
      <c r="H84" s="40">
        <f>VLOOKUP(B84,'[2]расчет 74 мо'!$C$18:$BM$91,63,0)</f>
        <v>1.0330999999999999</v>
      </c>
      <c r="I84" s="66"/>
    </row>
    <row r="85" spans="1:9" s="45" customFormat="1" x14ac:dyDescent="0.2">
      <c r="A85" s="36">
        <v>74</v>
      </c>
      <c r="B85" s="43">
        <v>380157</v>
      </c>
      <c r="C85" s="44" t="s">
        <v>288</v>
      </c>
      <c r="D85" s="39">
        <v>1</v>
      </c>
      <c r="E85" s="76">
        <f>VLOOKUP(B85,'[2]расчет 74 мо'!$C$18:$BQ$91,67,0)</f>
        <v>3</v>
      </c>
      <c r="F85" s="40">
        <f>VLOOKUP(B85,'[2]расчет 74 мо'!$C$18:$BM$91,58,0)</f>
        <v>1.2161999999999999</v>
      </c>
      <c r="G85" s="72">
        <v>1</v>
      </c>
      <c r="H85" s="40">
        <f>VLOOKUP(B85,'[2]расчет 74 мо'!$C$18:$BM$91,63,0)</f>
        <v>1.7452000000000001</v>
      </c>
      <c r="I85" s="66"/>
    </row>
    <row r="86" spans="1:9" s="45" customFormat="1" x14ac:dyDescent="0.2">
      <c r="A86" s="46"/>
      <c r="B86" s="46"/>
      <c r="C86" s="47"/>
      <c r="D86" s="48"/>
      <c r="E86" s="77"/>
      <c r="F86" s="49"/>
      <c r="G86" s="49"/>
      <c r="H86" s="49"/>
    </row>
    <row r="87" spans="1:9" s="45" customFormat="1" x14ac:dyDescent="0.2">
      <c r="A87" s="46"/>
      <c r="B87" s="46"/>
      <c r="C87" s="47"/>
      <c r="D87" s="48"/>
      <c r="E87" s="77"/>
      <c r="F87" s="49"/>
      <c r="G87" s="49"/>
      <c r="H87" s="49"/>
    </row>
    <row r="88" spans="1:9" s="45" customFormat="1" x14ac:dyDescent="0.2">
      <c r="A88" s="46"/>
      <c r="B88" s="46"/>
      <c r="C88" s="47"/>
      <c r="D88" s="48"/>
      <c r="E88" s="77"/>
      <c r="F88" s="49"/>
      <c r="G88" s="49"/>
      <c r="H88" s="49"/>
    </row>
    <row r="89" spans="1:9" s="45" customFormat="1" x14ac:dyDescent="0.2">
      <c r="A89" s="46"/>
      <c r="B89" s="46"/>
      <c r="C89" s="47"/>
      <c r="D89" s="48"/>
      <c r="E89" s="77"/>
      <c r="F89" s="49"/>
      <c r="G89" s="49"/>
      <c r="H89" s="49"/>
    </row>
    <row r="90" spans="1:9" s="45" customFormat="1" x14ac:dyDescent="0.2">
      <c r="A90" s="46"/>
      <c r="B90" s="46"/>
      <c r="C90" s="47"/>
      <c r="D90" s="48"/>
      <c r="E90" s="77"/>
      <c r="F90" s="49"/>
      <c r="G90" s="49"/>
      <c r="H90" s="49"/>
    </row>
    <row r="91" spans="1:9" ht="51.75" customHeight="1" x14ac:dyDescent="0.2">
      <c r="A91" s="96" t="s">
        <v>173</v>
      </c>
      <c r="B91" s="96"/>
      <c r="C91" s="96"/>
      <c r="D91" s="96"/>
      <c r="E91" s="78"/>
      <c r="F91" s="50"/>
      <c r="G91" s="41"/>
    </row>
    <row r="92" spans="1:9" ht="25.5" x14ac:dyDescent="0.2">
      <c r="A92" s="36" t="s">
        <v>123</v>
      </c>
      <c r="B92" s="36"/>
      <c r="C92" s="36" t="s">
        <v>124</v>
      </c>
      <c r="D92" s="51" t="s">
        <v>174</v>
      </c>
      <c r="E92" s="79"/>
      <c r="F92" s="50"/>
      <c r="G92" s="41"/>
    </row>
    <row r="93" spans="1:9" ht="25.5" x14ac:dyDescent="0.2">
      <c r="A93" s="36">
        <v>1</v>
      </c>
      <c r="B93" s="52">
        <v>380139</v>
      </c>
      <c r="C93" s="42" t="s">
        <v>175</v>
      </c>
      <c r="D93" s="53">
        <v>2</v>
      </c>
      <c r="E93" s="80"/>
      <c r="F93" s="50"/>
      <c r="G93" s="41"/>
    </row>
    <row r="94" spans="1:9" x14ac:dyDescent="0.2">
      <c r="A94" s="36">
        <v>2</v>
      </c>
      <c r="B94" s="52">
        <v>380143</v>
      </c>
      <c r="C94" s="42" t="s">
        <v>176</v>
      </c>
      <c r="D94" s="53">
        <v>2</v>
      </c>
      <c r="E94" s="80"/>
      <c r="F94" s="50"/>
      <c r="G94" s="41"/>
    </row>
    <row r="95" spans="1:9" x14ac:dyDescent="0.2">
      <c r="A95" s="36">
        <v>3</v>
      </c>
      <c r="B95" s="52">
        <v>380138</v>
      </c>
      <c r="C95" s="42" t="s">
        <v>177</v>
      </c>
      <c r="D95" s="53">
        <v>2</v>
      </c>
      <c r="E95" s="80"/>
      <c r="F95" s="50"/>
      <c r="G95" s="41"/>
    </row>
    <row r="96" spans="1:9" x14ac:dyDescent="0.2">
      <c r="A96" s="36">
        <v>4</v>
      </c>
      <c r="B96" s="52">
        <v>380366</v>
      </c>
      <c r="C96" s="42" t="s">
        <v>178</v>
      </c>
      <c r="D96" s="53">
        <v>2</v>
      </c>
      <c r="E96" s="80"/>
      <c r="F96" s="50"/>
      <c r="G96" s="41"/>
    </row>
    <row r="97" spans="1:7" ht="25.5" x14ac:dyDescent="0.2">
      <c r="A97" s="36">
        <v>5</v>
      </c>
      <c r="B97" s="52">
        <v>380415</v>
      </c>
      <c r="C97" s="42" t="s">
        <v>179</v>
      </c>
      <c r="D97" s="53">
        <v>2</v>
      </c>
      <c r="E97" s="80"/>
      <c r="F97" s="50"/>
      <c r="G97" s="41"/>
    </row>
    <row r="98" spans="1:7" ht="25.5" x14ac:dyDescent="0.2">
      <c r="A98" s="36">
        <v>6</v>
      </c>
      <c r="B98" s="52">
        <v>380125</v>
      </c>
      <c r="C98" s="42" t="s">
        <v>180</v>
      </c>
      <c r="D98" s="53">
        <v>2</v>
      </c>
      <c r="E98" s="80"/>
      <c r="F98" s="50"/>
      <c r="G98" s="41"/>
    </row>
    <row r="99" spans="1:7" ht="25.5" x14ac:dyDescent="0.2">
      <c r="A99" s="36">
        <v>7</v>
      </c>
      <c r="B99" s="52">
        <v>380127</v>
      </c>
      <c r="C99" s="42" t="s">
        <v>181</v>
      </c>
      <c r="D99" s="53">
        <v>2</v>
      </c>
      <c r="E99" s="80"/>
      <c r="F99" s="50"/>
      <c r="G99" s="41"/>
    </row>
    <row r="100" spans="1:7" x14ac:dyDescent="0.2">
      <c r="A100" s="36">
        <v>8</v>
      </c>
      <c r="B100" s="52">
        <v>380124</v>
      </c>
      <c r="C100" s="42" t="s">
        <v>182</v>
      </c>
      <c r="D100" s="53">
        <v>2</v>
      </c>
      <c r="E100" s="80"/>
      <c r="F100" s="50"/>
      <c r="G100" s="41"/>
    </row>
    <row r="101" spans="1:7" ht="25.5" x14ac:dyDescent="0.2">
      <c r="A101" s="36">
        <v>9</v>
      </c>
      <c r="B101" s="52">
        <v>380089</v>
      </c>
      <c r="C101" s="42" t="s">
        <v>183</v>
      </c>
      <c r="D101" s="53">
        <v>2</v>
      </c>
      <c r="E101" s="80"/>
      <c r="F101" s="50"/>
      <c r="G101" s="41"/>
    </row>
    <row r="102" spans="1:7" ht="25.5" x14ac:dyDescent="0.2">
      <c r="A102" s="36">
        <v>10</v>
      </c>
      <c r="B102" s="52">
        <v>380191</v>
      </c>
      <c r="C102" s="42" t="s">
        <v>184</v>
      </c>
      <c r="D102" s="53">
        <v>2</v>
      </c>
      <c r="E102" s="80"/>
      <c r="F102" s="50"/>
      <c r="G102" s="41"/>
    </row>
    <row r="103" spans="1:7" ht="25.5" x14ac:dyDescent="0.2">
      <c r="A103" s="36">
        <v>11</v>
      </c>
      <c r="B103" s="52">
        <v>380086</v>
      </c>
      <c r="C103" s="42" t="s">
        <v>185</v>
      </c>
      <c r="D103" s="53">
        <v>2</v>
      </c>
      <c r="E103" s="80"/>
      <c r="F103" s="50"/>
      <c r="G103" s="41"/>
    </row>
    <row r="104" spans="1:7" ht="25.5" x14ac:dyDescent="0.2">
      <c r="A104" s="36">
        <v>12</v>
      </c>
      <c r="B104" s="52">
        <v>380059</v>
      </c>
      <c r="C104" s="42" t="s">
        <v>186</v>
      </c>
      <c r="D104" s="53">
        <v>2</v>
      </c>
      <c r="E104" s="80"/>
      <c r="F104" s="50"/>
      <c r="G104" s="41"/>
    </row>
    <row r="105" spans="1:7" ht="25.5" x14ac:dyDescent="0.2">
      <c r="A105" s="36">
        <v>13</v>
      </c>
      <c r="B105" s="52">
        <v>380038</v>
      </c>
      <c r="C105" s="42" t="s">
        <v>187</v>
      </c>
      <c r="D105" s="53">
        <v>2</v>
      </c>
      <c r="E105" s="80"/>
      <c r="F105" s="50"/>
      <c r="G105" s="41"/>
    </row>
    <row r="106" spans="1:7" ht="25.5" x14ac:dyDescent="0.2">
      <c r="A106" s="36">
        <v>14</v>
      </c>
      <c r="B106" s="52">
        <v>380012</v>
      </c>
      <c r="C106" s="42" t="s">
        <v>188</v>
      </c>
      <c r="D106" s="53">
        <v>2</v>
      </c>
      <c r="E106" s="80"/>
      <c r="F106" s="50"/>
      <c r="G106" s="41"/>
    </row>
    <row r="107" spans="1:7" ht="25.5" x14ac:dyDescent="0.2">
      <c r="A107" s="36">
        <v>15</v>
      </c>
      <c r="B107" s="52">
        <v>380060</v>
      </c>
      <c r="C107" s="42" t="s">
        <v>189</v>
      </c>
      <c r="D107" s="53">
        <v>2</v>
      </c>
      <c r="E107" s="80"/>
      <c r="F107" s="50"/>
      <c r="G107" s="41"/>
    </row>
    <row r="108" spans="1:7" ht="25.5" x14ac:dyDescent="0.2">
      <c r="A108" s="36">
        <v>16</v>
      </c>
      <c r="B108" s="52">
        <v>380224</v>
      </c>
      <c r="C108" s="42" t="s">
        <v>190</v>
      </c>
      <c r="D108" s="53">
        <v>2</v>
      </c>
      <c r="E108" s="80"/>
      <c r="F108" s="50"/>
      <c r="G108" s="41"/>
    </row>
    <row r="109" spans="1:7" x14ac:dyDescent="0.2">
      <c r="A109" s="36">
        <v>17</v>
      </c>
      <c r="B109" s="52">
        <v>380210</v>
      </c>
      <c r="C109" s="42" t="s">
        <v>191</v>
      </c>
      <c r="D109" s="53">
        <v>2</v>
      </c>
      <c r="E109" s="80"/>
      <c r="F109" s="50"/>
      <c r="G109" s="41"/>
    </row>
    <row r="110" spans="1:7" ht="25.5" x14ac:dyDescent="0.2">
      <c r="A110" s="36">
        <v>18</v>
      </c>
      <c r="B110" s="36">
        <v>380061</v>
      </c>
      <c r="C110" s="42" t="s">
        <v>192</v>
      </c>
      <c r="D110" s="53">
        <v>2</v>
      </c>
      <c r="E110" s="80"/>
      <c r="F110" s="50"/>
      <c r="G110" s="41"/>
    </row>
    <row r="111" spans="1:7" ht="25.5" x14ac:dyDescent="0.2">
      <c r="A111" s="36">
        <v>19</v>
      </c>
      <c r="B111" s="52">
        <v>380243</v>
      </c>
      <c r="C111" s="42" t="s">
        <v>193</v>
      </c>
      <c r="D111" s="53">
        <v>2</v>
      </c>
      <c r="E111" s="80"/>
      <c r="F111" s="50"/>
      <c r="G111" s="41"/>
    </row>
    <row r="112" spans="1:7" ht="25.5" x14ac:dyDescent="0.2">
      <c r="A112" s="36">
        <v>20</v>
      </c>
      <c r="B112" s="52">
        <v>380242</v>
      </c>
      <c r="C112" s="42" t="s">
        <v>194</v>
      </c>
      <c r="D112" s="53">
        <v>2</v>
      </c>
      <c r="E112" s="80"/>
      <c r="F112" s="50"/>
      <c r="G112" s="41"/>
    </row>
    <row r="113" spans="1:7" ht="25.5" x14ac:dyDescent="0.2">
      <c r="A113" s="36">
        <v>21</v>
      </c>
      <c r="B113" s="52">
        <v>380212</v>
      </c>
      <c r="C113" s="42" t="s">
        <v>195</v>
      </c>
      <c r="D113" s="53">
        <v>2</v>
      </c>
      <c r="E113" s="80"/>
      <c r="F113" s="50"/>
      <c r="G113" s="41"/>
    </row>
    <row r="114" spans="1:7" x14ac:dyDescent="0.2">
      <c r="A114" s="36">
        <v>22</v>
      </c>
      <c r="B114" s="52">
        <v>380379</v>
      </c>
      <c r="C114" s="42" t="s">
        <v>196</v>
      </c>
      <c r="D114" s="53">
        <v>2</v>
      </c>
      <c r="E114" s="80"/>
      <c r="F114" s="50"/>
      <c r="G114" s="41"/>
    </row>
    <row r="115" spans="1:7" x14ac:dyDescent="0.2">
      <c r="A115" s="36">
        <v>23</v>
      </c>
      <c r="B115" s="52">
        <v>380373</v>
      </c>
      <c r="C115" s="42" t="s">
        <v>197</v>
      </c>
      <c r="D115" s="53">
        <v>2</v>
      </c>
      <c r="E115" s="80"/>
      <c r="F115" s="50"/>
      <c r="G115" s="41"/>
    </row>
    <row r="116" spans="1:7" x14ac:dyDescent="0.2">
      <c r="A116" s="36">
        <v>24</v>
      </c>
      <c r="B116" s="52">
        <v>380382</v>
      </c>
      <c r="C116" s="42" t="s">
        <v>198</v>
      </c>
      <c r="D116" s="53">
        <v>2</v>
      </c>
      <c r="E116" s="80"/>
      <c r="F116" s="50"/>
      <c r="G116" s="41"/>
    </row>
    <row r="117" spans="1:7" x14ac:dyDescent="0.2">
      <c r="A117" s="36">
        <v>25</v>
      </c>
      <c r="B117" s="52">
        <v>380421</v>
      </c>
      <c r="C117" s="42" t="s">
        <v>199</v>
      </c>
      <c r="D117" s="53">
        <v>2</v>
      </c>
      <c r="E117" s="80"/>
      <c r="F117" s="50"/>
      <c r="G117" s="41"/>
    </row>
    <row r="118" spans="1:7" x14ac:dyDescent="0.2">
      <c r="A118" s="36">
        <v>26</v>
      </c>
      <c r="B118" s="52">
        <v>380408</v>
      </c>
      <c r="C118" s="42" t="s">
        <v>200</v>
      </c>
      <c r="D118" s="53">
        <v>2</v>
      </c>
      <c r="E118" s="80"/>
      <c r="F118" s="50"/>
      <c r="G118" s="41"/>
    </row>
    <row r="119" spans="1:7" x14ac:dyDescent="0.2">
      <c r="A119" s="36">
        <v>27</v>
      </c>
      <c r="B119" s="52">
        <v>380358</v>
      </c>
      <c r="C119" s="42" t="s">
        <v>201</v>
      </c>
      <c r="D119" s="53">
        <v>2</v>
      </c>
      <c r="E119" s="80"/>
      <c r="F119" s="50"/>
      <c r="G119" s="41"/>
    </row>
    <row r="120" spans="1:7" ht="25.5" x14ac:dyDescent="0.2">
      <c r="A120" s="36">
        <v>28</v>
      </c>
      <c r="B120" s="52">
        <v>380159</v>
      </c>
      <c r="C120" s="42" t="s">
        <v>202</v>
      </c>
      <c r="D120" s="53">
        <v>2</v>
      </c>
      <c r="E120" s="80"/>
      <c r="F120" s="50"/>
      <c r="G120" s="41"/>
    </row>
    <row r="121" spans="1:7" ht="25.5" x14ac:dyDescent="0.2">
      <c r="A121" s="36">
        <v>29</v>
      </c>
      <c r="B121" s="52">
        <v>380130</v>
      </c>
      <c r="C121" s="42" t="s">
        <v>203</v>
      </c>
      <c r="D121" s="53">
        <v>2</v>
      </c>
      <c r="E121" s="80"/>
      <c r="F121" s="50"/>
      <c r="G121" s="41"/>
    </row>
    <row r="122" spans="1:7" ht="25.5" x14ac:dyDescent="0.2">
      <c r="A122" s="36">
        <v>30</v>
      </c>
      <c r="B122" s="52">
        <v>380176</v>
      </c>
      <c r="C122" s="42" t="s">
        <v>204</v>
      </c>
      <c r="D122" s="53">
        <v>2</v>
      </c>
      <c r="E122" s="80"/>
      <c r="F122" s="50"/>
      <c r="G122" s="41"/>
    </row>
    <row r="123" spans="1:7" x14ac:dyDescent="0.2">
      <c r="A123" s="36">
        <v>31</v>
      </c>
      <c r="B123" s="52">
        <v>380372</v>
      </c>
      <c r="C123" s="42" t="s">
        <v>205</v>
      </c>
      <c r="D123" s="53">
        <v>2</v>
      </c>
      <c r="E123" s="80"/>
      <c r="F123" s="50"/>
      <c r="G123" s="41"/>
    </row>
    <row r="124" spans="1:7" x14ac:dyDescent="0.2">
      <c r="A124" s="36">
        <v>32</v>
      </c>
      <c r="B124" s="52">
        <v>380345</v>
      </c>
      <c r="C124" s="42" t="s">
        <v>206</v>
      </c>
      <c r="D124" s="53">
        <v>2</v>
      </c>
      <c r="E124" s="80"/>
      <c r="F124" s="50"/>
      <c r="G124" s="41"/>
    </row>
    <row r="125" spans="1:7" ht="25.5" x14ac:dyDescent="0.2">
      <c r="A125" s="36">
        <v>33</v>
      </c>
      <c r="B125" s="52">
        <v>380334</v>
      </c>
      <c r="C125" s="42" t="s">
        <v>207</v>
      </c>
      <c r="D125" s="53">
        <v>2</v>
      </c>
      <c r="E125" s="80"/>
      <c r="F125" s="50"/>
      <c r="G125" s="41"/>
    </row>
    <row r="126" spans="1:7" ht="25.5" x14ac:dyDescent="0.2">
      <c r="A126" s="36">
        <v>34</v>
      </c>
      <c r="B126" s="52">
        <v>380187</v>
      </c>
      <c r="C126" s="42" t="s">
        <v>208</v>
      </c>
      <c r="D126" s="53">
        <v>2</v>
      </c>
      <c r="E126" s="80"/>
      <c r="F126" s="50"/>
      <c r="G126" s="41"/>
    </row>
    <row r="127" spans="1:7" x14ac:dyDescent="0.2">
      <c r="A127" s="36">
        <v>35</v>
      </c>
      <c r="B127" s="52">
        <v>380375</v>
      </c>
      <c r="C127" s="42" t="s">
        <v>209</v>
      </c>
      <c r="D127" s="53">
        <v>2</v>
      </c>
      <c r="E127" s="80"/>
      <c r="F127" s="50"/>
      <c r="G127" s="41"/>
    </row>
    <row r="128" spans="1:7" x14ac:dyDescent="0.2">
      <c r="A128" s="36">
        <v>36</v>
      </c>
      <c r="B128" s="52">
        <v>380426</v>
      </c>
      <c r="C128" s="54" t="s">
        <v>210</v>
      </c>
      <c r="D128" s="53">
        <v>2</v>
      </c>
      <c r="E128" s="80"/>
      <c r="F128" s="50"/>
      <c r="G128" s="41"/>
    </row>
    <row r="129" spans="1:7" ht="51" x14ac:dyDescent="0.2">
      <c r="A129" s="36">
        <v>37</v>
      </c>
      <c r="B129" s="52">
        <v>380052</v>
      </c>
      <c r="C129" s="54" t="s">
        <v>211</v>
      </c>
      <c r="D129" s="53">
        <v>2</v>
      </c>
      <c r="E129" s="80"/>
      <c r="F129" s="50"/>
      <c r="G129" s="41"/>
    </row>
    <row r="130" spans="1:7" ht="25.5" x14ac:dyDescent="0.2">
      <c r="A130" s="36">
        <v>38</v>
      </c>
      <c r="B130" s="52">
        <v>380071</v>
      </c>
      <c r="C130" s="54" t="s">
        <v>212</v>
      </c>
      <c r="D130" s="53">
        <v>2</v>
      </c>
      <c r="E130" s="80"/>
      <c r="F130" s="50"/>
      <c r="G130" s="41"/>
    </row>
    <row r="131" spans="1:7" x14ac:dyDescent="0.2">
      <c r="A131" s="36">
        <v>39</v>
      </c>
      <c r="B131" s="52">
        <v>380070</v>
      </c>
      <c r="C131" s="54" t="s">
        <v>213</v>
      </c>
      <c r="D131" s="53">
        <v>2</v>
      </c>
      <c r="E131" s="80"/>
      <c r="F131" s="50"/>
      <c r="G131" s="41"/>
    </row>
    <row r="132" spans="1:7" ht="25.5" x14ac:dyDescent="0.2">
      <c r="A132" s="36">
        <v>40</v>
      </c>
      <c r="B132" s="36">
        <v>380088</v>
      </c>
      <c r="C132" s="54" t="s">
        <v>214</v>
      </c>
      <c r="D132" s="53">
        <v>2</v>
      </c>
      <c r="E132" s="80"/>
      <c r="F132" s="50"/>
      <c r="G132" s="41"/>
    </row>
    <row r="133" spans="1:7" x14ac:dyDescent="0.2">
      <c r="A133" s="36">
        <v>41</v>
      </c>
      <c r="B133" s="36">
        <v>380068</v>
      </c>
      <c r="C133" s="54" t="s">
        <v>215</v>
      </c>
      <c r="D133" s="53">
        <v>2</v>
      </c>
      <c r="E133" s="80"/>
      <c r="F133" s="50"/>
      <c r="G133" s="41"/>
    </row>
    <row r="134" spans="1:7" x14ac:dyDescent="0.2">
      <c r="A134" s="36">
        <v>42</v>
      </c>
      <c r="B134" s="52">
        <v>380231</v>
      </c>
      <c r="C134" s="54" t="s">
        <v>216</v>
      </c>
      <c r="D134" s="53">
        <v>2</v>
      </c>
      <c r="E134" s="80"/>
      <c r="F134" s="50"/>
      <c r="G134" s="41"/>
    </row>
    <row r="135" spans="1:7" x14ac:dyDescent="0.2">
      <c r="A135" s="36">
        <v>43</v>
      </c>
      <c r="B135" s="52">
        <v>380034</v>
      </c>
      <c r="C135" s="54" t="s">
        <v>217</v>
      </c>
      <c r="D135" s="53">
        <v>2</v>
      </c>
      <c r="E135" s="80"/>
      <c r="F135" s="50"/>
      <c r="G135" s="41"/>
    </row>
    <row r="136" spans="1:7" x14ac:dyDescent="0.2">
      <c r="A136" s="36">
        <v>44</v>
      </c>
      <c r="B136" s="36">
        <v>380035</v>
      </c>
      <c r="C136" s="54" t="s">
        <v>218</v>
      </c>
      <c r="D136" s="53">
        <v>2</v>
      </c>
      <c r="E136" s="80"/>
      <c r="F136" s="50"/>
      <c r="G136" s="41"/>
    </row>
    <row r="137" spans="1:7" ht="25.5" x14ac:dyDescent="0.2">
      <c r="A137" s="36">
        <v>45</v>
      </c>
      <c r="B137" s="52">
        <v>380040</v>
      </c>
      <c r="C137" s="54" t="s">
        <v>219</v>
      </c>
      <c r="D137" s="53">
        <v>2</v>
      </c>
      <c r="E137" s="80"/>
      <c r="F137" s="50"/>
      <c r="G137" s="41"/>
    </row>
    <row r="138" spans="1:7" x14ac:dyDescent="0.2">
      <c r="A138" s="36">
        <v>46</v>
      </c>
      <c r="B138" s="52">
        <v>380037</v>
      </c>
      <c r="C138" s="54" t="s">
        <v>220</v>
      </c>
      <c r="D138" s="53">
        <v>2</v>
      </c>
      <c r="E138" s="80"/>
      <c r="F138" s="50"/>
      <c r="G138" s="41"/>
    </row>
    <row r="139" spans="1:7" ht="25.5" x14ac:dyDescent="0.2">
      <c r="A139" s="36">
        <v>47</v>
      </c>
      <c r="B139" s="36">
        <v>380042</v>
      </c>
      <c r="C139" s="54" t="s">
        <v>221</v>
      </c>
      <c r="D139" s="53">
        <v>2</v>
      </c>
      <c r="E139" s="80"/>
      <c r="F139" s="50"/>
      <c r="G139" s="41"/>
    </row>
    <row r="140" spans="1:7" ht="25.5" x14ac:dyDescent="0.2">
      <c r="A140" s="36">
        <v>48</v>
      </c>
      <c r="B140" s="52">
        <v>380409</v>
      </c>
      <c r="C140" s="54" t="s">
        <v>222</v>
      </c>
      <c r="D140" s="53">
        <v>2</v>
      </c>
      <c r="E140" s="80"/>
      <c r="F140" s="50"/>
      <c r="G140" s="41"/>
    </row>
    <row r="141" spans="1:7" x14ac:dyDescent="0.2">
      <c r="A141" s="36">
        <v>49</v>
      </c>
      <c r="B141" s="52">
        <v>380044</v>
      </c>
      <c r="C141" s="54" t="s">
        <v>223</v>
      </c>
      <c r="D141" s="53">
        <v>2</v>
      </c>
      <c r="E141" s="80"/>
      <c r="F141" s="50"/>
      <c r="G141" s="41"/>
    </row>
    <row r="142" spans="1:7" x14ac:dyDescent="0.2">
      <c r="A142" s="36">
        <v>50</v>
      </c>
      <c r="B142" s="52">
        <v>380023</v>
      </c>
      <c r="C142" s="54" t="s">
        <v>224</v>
      </c>
      <c r="D142" s="53">
        <v>2</v>
      </c>
      <c r="E142" s="80"/>
      <c r="F142" s="50"/>
      <c r="G142" s="41"/>
    </row>
    <row r="143" spans="1:7" x14ac:dyDescent="0.2">
      <c r="A143" s="36">
        <v>51</v>
      </c>
      <c r="B143" s="52">
        <v>380064</v>
      </c>
      <c r="C143" s="54" t="s">
        <v>225</v>
      </c>
      <c r="D143" s="53">
        <v>2</v>
      </c>
      <c r="E143" s="80"/>
      <c r="F143" s="50"/>
      <c r="G143" s="41"/>
    </row>
    <row r="144" spans="1:7" x14ac:dyDescent="0.2">
      <c r="A144" s="36">
        <v>52</v>
      </c>
      <c r="B144" s="52">
        <v>380001</v>
      </c>
      <c r="C144" s="54" t="s">
        <v>226</v>
      </c>
      <c r="D144" s="53">
        <v>2</v>
      </c>
      <c r="E144" s="80"/>
      <c r="F144" s="50"/>
      <c r="G144" s="41"/>
    </row>
    <row r="145" spans="1:7" x14ac:dyDescent="0.2">
      <c r="A145" s="36">
        <v>53</v>
      </c>
      <c r="B145" s="52">
        <v>380062</v>
      </c>
      <c r="C145" s="54" t="s">
        <v>227</v>
      </c>
      <c r="D145" s="53">
        <v>2</v>
      </c>
      <c r="E145" s="80"/>
      <c r="F145" s="50"/>
      <c r="G145" s="41"/>
    </row>
    <row r="146" spans="1:7" x14ac:dyDescent="0.2">
      <c r="A146" s="36">
        <v>54</v>
      </c>
      <c r="B146" s="52">
        <v>380055</v>
      </c>
      <c r="C146" s="54" t="s">
        <v>228</v>
      </c>
      <c r="D146" s="53">
        <v>2</v>
      </c>
      <c r="E146" s="80"/>
      <c r="F146" s="50"/>
      <c r="G146" s="41"/>
    </row>
    <row r="147" spans="1:7" ht="25.5" x14ac:dyDescent="0.2">
      <c r="A147" s="36">
        <v>55</v>
      </c>
      <c r="B147" s="52">
        <v>380063</v>
      </c>
      <c r="C147" s="54" t="s">
        <v>229</v>
      </c>
      <c r="D147" s="53">
        <v>2</v>
      </c>
      <c r="E147" s="80"/>
      <c r="F147" s="50"/>
      <c r="G147" s="41"/>
    </row>
    <row r="148" spans="1:7" x14ac:dyDescent="0.2">
      <c r="A148" s="36">
        <v>56</v>
      </c>
      <c r="B148" s="52">
        <v>380073</v>
      </c>
      <c r="C148" s="54" t="s">
        <v>230</v>
      </c>
      <c r="D148" s="53">
        <v>2</v>
      </c>
      <c r="E148" s="80"/>
      <c r="F148" s="50"/>
      <c r="G148" s="41"/>
    </row>
    <row r="149" spans="1:7" x14ac:dyDescent="0.2">
      <c r="A149" s="36">
        <v>57</v>
      </c>
      <c r="B149" s="52">
        <v>380074</v>
      </c>
      <c r="C149" s="54" t="s">
        <v>231</v>
      </c>
      <c r="D149" s="53">
        <v>2</v>
      </c>
      <c r="E149" s="80"/>
      <c r="F149" s="50"/>
      <c r="G149" s="41"/>
    </row>
    <row r="150" spans="1:7" x14ac:dyDescent="0.2">
      <c r="A150" s="36">
        <v>58</v>
      </c>
      <c r="B150" s="52">
        <v>380431</v>
      </c>
      <c r="C150" s="54" t="s">
        <v>232</v>
      </c>
      <c r="D150" s="53">
        <v>2</v>
      </c>
      <c r="E150" s="80"/>
      <c r="F150" s="50"/>
      <c r="G150" s="41"/>
    </row>
  </sheetData>
  <autoFilter ref="A11:H11"/>
  <mergeCells count="8">
    <mergeCell ref="A91:D91"/>
    <mergeCell ref="C1:H1"/>
    <mergeCell ref="D2:H2"/>
    <mergeCell ref="C4:H4"/>
    <mergeCell ref="D5:H5"/>
    <mergeCell ref="A7:H7"/>
    <mergeCell ref="A8:H8"/>
    <mergeCell ref="A9:H9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1"/>
  <sheetViews>
    <sheetView workbookViewId="0">
      <selection activeCell="Z6" sqref="Z6"/>
    </sheetView>
  </sheetViews>
  <sheetFormatPr defaultRowHeight="15" x14ac:dyDescent="0.25"/>
  <cols>
    <col min="1" max="2" width="10.7109375" style="57" customWidth="1"/>
    <col min="3" max="3" width="11.140625" style="57" customWidth="1"/>
    <col min="4" max="6" width="10.7109375" style="57" customWidth="1"/>
    <col min="7" max="7" width="12.5703125" style="56" customWidth="1"/>
    <col min="8" max="8" width="11.85546875" style="56" customWidth="1"/>
    <col min="9" max="253" width="9.140625" style="56"/>
    <col min="254" max="254" width="28.7109375" style="56" customWidth="1"/>
    <col min="255" max="256" width="10.7109375" style="56" customWidth="1"/>
    <col min="257" max="257" width="11.140625" style="56" customWidth="1"/>
    <col min="258" max="258" width="9.7109375" style="56" customWidth="1"/>
    <col min="259" max="262" width="10.7109375" style="56" customWidth="1"/>
    <col min="263" max="509" width="9.140625" style="56"/>
    <col min="510" max="510" width="28.7109375" style="56" customWidth="1"/>
    <col min="511" max="512" width="10.7109375" style="56" customWidth="1"/>
    <col min="513" max="513" width="11.140625" style="56" customWidth="1"/>
    <col min="514" max="514" width="9.7109375" style="56" customWidth="1"/>
    <col min="515" max="518" width="10.7109375" style="56" customWidth="1"/>
    <col min="519" max="765" width="9.140625" style="56"/>
    <col min="766" max="766" width="28.7109375" style="56" customWidth="1"/>
    <col min="767" max="768" width="10.7109375" style="56" customWidth="1"/>
    <col min="769" max="769" width="11.140625" style="56" customWidth="1"/>
    <col min="770" max="770" width="9.7109375" style="56" customWidth="1"/>
    <col min="771" max="774" width="10.7109375" style="56" customWidth="1"/>
    <col min="775" max="1021" width="9.140625" style="56"/>
    <col min="1022" max="1022" width="28.7109375" style="56" customWidth="1"/>
    <col min="1023" max="1024" width="10.7109375" style="56" customWidth="1"/>
    <col min="1025" max="1025" width="11.140625" style="56" customWidth="1"/>
    <col min="1026" max="1026" width="9.7109375" style="56" customWidth="1"/>
    <col min="1027" max="1030" width="10.7109375" style="56" customWidth="1"/>
    <col min="1031" max="1277" width="9.140625" style="56"/>
    <col min="1278" max="1278" width="28.7109375" style="56" customWidth="1"/>
    <col min="1279" max="1280" width="10.7109375" style="56" customWidth="1"/>
    <col min="1281" max="1281" width="11.140625" style="56" customWidth="1"/>
    <col min="1282" max="1282" width="9.7109375" style="56" customWidth="1"/>
    <col min="1283" max="1286" width="10.7109375" style="56" customWidth="1"/>
    <col min="1287" max="1533" width="9.140625" style="56"/>
    <col min="1534" max="1534" width="28.7109375" style="56" customWidth="1"/>
    <col min="1535" max="1536" width="10.7109375" style="56" customWidth="1"/>
    <col min="1537" max="1537" width="11.140625" style="56" customWidth="1"/>
    <col min="1538" max="1538" width="9.7109375" style="56" customWidth="1"/>
    <col min="1539" max="1542" width="10.7109375" style="56" customWidth="1"/>
    <col min="1543" max="1789" width="9.140625" style="56"/>
    <col min="1790" max="1790" width="28.7109375" style="56" customWidth="1"/>
    <col min="1791" max="1792" width="10.7109375" style="56" customWidth="1"/>
    <col min="1793" max="1793" width="11.140625" style="56" customWidth="1"/>
    <col min="1794" max="1794" width="9.7109375" style="56" customWidth="1"/>
    <col min="1795" max="1798" width="10.7109375" style="56" customWidth="1"/>
    <col min="1799" max="2045" width="9.140625" style="56"/>
    <col min="2046" max="2046" width="28.7109375" style="56" customWidth="1"/>
    <col min="2047" max="2048" width="10.7109375" style="56" customWidth="1"/>
    <col min="2049" max="2049" width="11.140625" style="56" customWidth="1"/>
    <col min="2050" max="2050" width="9.7109375" style="56" customWidth="1"/>
    <col min="2051" max="2054" width="10.7109375" style="56" customWidth="1"/>
    <col min="2055" max="2301" width="9.140625" style="56"/>
    <col min="2302" max="2302" width="28.7109375" style="56" customWidth="1"/>
    <col min="2303" max="2304" width="10.7109375" style="56" customWidth="1"/>
    <col min="2305" max="2305" width="11.140625" style="56" customWidth="1"/>
    <col min="2306" max="2306" width="9.7109375" style="56" customWidth="1"/>
    <col min="2307" max="2310" width="10.7109375" style="56" customWidth="1"/>
    <col min="2311" max="2557" width="9.140625" style="56"/>
    <col min="2558" max="2558" width="28.7109375" style="56" customWidth="1"/>
    <col min="2559" max="2560" width="10.7109375" style="56" customWidth="1"/>
    <col min="2561" max="2561" width="11.140625" style="56" customWidth="1"/>
    <col min="2562" max="2562" width="9.7109375" style="56" customWidth="1"/>
    <col min="2563" max="2566" width="10.7109375" style="56" customWidth="1"/>
    <col min="2567" max="2813" width="9.140625" style="56"/>
    <col min="2814" max="2814" width="28.7109375" style="56" customWidth="1"/>
    <col min="2815" max="2816" width="10.7109375" style="56" customWidth="1"/>
    <col min="2817" max="2817" width="11.140625" style="56" customWidth="1"/>
    <col min="2818" max="2818" width="9.7109375" style="56" customWidth="1"/>
    <col min="2819" max="2822" width="10.7109375" style="56" customWidth="1"/>
    <col min="2823" max="3069" width="9.140625" style="56"/>
    <col min="3070" max="3070" width="28.7109375" style="56" customWidth="1"/>
    <col min="3071" max="3072" width="10.7109375" style="56" customWidth="1"/>
    <col min="3073" max="3073" width="11.140625" style="56" customWidth="1"/>
    <col min="3074" max="3074" width="9.7109375" style="56" customWidth="1"/>
    <col min="3075" max="3078" width="10.7109375" style="56" customWidth="1"/>
    <col min="3079" max="3325" width="9.140625" style="56"/>
    <col min="3326" max="3326" width="28.7109375" style="56" customWidth="1"/>
    <col min="3327" max="3328" width="10.7109375" style="56" customWidth="1"/>
    <col min="3329" max="3329" width="11.140625" style="56" customWidth="1"/>
    <col min="3330" max="3330" width="9.7109375" style="56" customWidth="1"/>
    <col min="3331" max="3334" width="10.7109375" style="56" customWidth="1"/>
    <col min="3335" max="3581" width="9.140625" style="56"/>
    <col min="3582" max="3582" width="28.7109375" style="56" customWidth="1"/>
    <col min="3583" max="3584" width="10.7109375" style="56" customWidth="1"/>
    <col min="3585" max="3585" width="11.140625" style="56" customWidth="1"/>
    <col min="3586" max="3586" width="9.7109375" style="56" customWidth="1"/>
    <col min="3587" max="3590" width="10.7109375" style="56" customWidth="1"/>
    <col min="3591" max="3837" width="9.140625" style="56"/>
    <col min="3838" max="3838" width="28.7109375" style="56" customWidth="1"/>
    <col min="3839" max="3840" width="10.7109375" style="56" customWidth="1"/>
    <col min="3841" max="3841" width="11.140625" style="56" customWidth="1"/>
    <col min="3842" max="3842" width="9.7109375" style="56" customWidth="1"/>
    <col min="3843" max="3846" width="10.7109375" style="56" customWidth="1"/>
    <col min="3847" max="4093" width="9.140625" style="56"/>
    <col min="4094" max="4094" width="28.7109375" style="56" customWidth="1"/>
    <col min="4095" max="4096" width="10.7109375" style="56" customWidth="1"/>
    <col min="4097" max="4097" width="11.140625" style="56" customWidth="1"/>
    <col min="4098" max="4098" width="9.7109375" style="56" customWidth="1"/>
    <col min="4099" max="4102" width="10.7109375" style="56" customWidth="1"/>
    <col min="4103" max="4349" width="9.140625" style="56"/>
    <col min="4350" max="4350" width="28.7109375" style="56" customWidth="1"/>
    <col min="4351" max="4352" width="10.7109375" style="56" customWidth="1"/>
    <col min="4353" max="4353" width="11.140625" style="56" customWidth="1"/>
    <col min="4354" max="4354" width="9.7109375" style="56" customWidth="1"/>
    <col min="4355" max="4358" width="10.7109375" style="56" customWidth="1"/>
    <col min="4359" max="4605" width="9.140625" style="56"/>
    <col min="4606" max="4606" width="28.7109375" style="56" customWidth="1"/>
    <col min="4607" max="4608" width="10.7109375" style="56" customWidth="1"/>
    <col min="4609" max="4609" width="11.140625" style="56" customWidth="1"/>
    <col min="4610" max="4610" width="9.7109375" style="56" customWidth="1"/>
    <col min="4611" max="4614" width="10.7109375" style="56" customWidth="1"/>
    <col min="4615" max="4861" width="9.140625" style="56"/>
    <col min="4862" max="4862" width="28.7109375" style="56" customWidth="1"/>
    <col min="4863" max="4864" width="10.7109375" style="56" customWidth="1"/>
    <col min="4865" max="4865" width="11.140625" style="56" customWidth="1"/>
    <col min="4866" max="4866" width="9.7109375" style="56" customWidth="1"/>
    <col min="4867" max="4870" width="10.7109375" style="56" customWidth="1"/>
    <col min="4871" max="5117" width="9.140625" style="56"/>
    <col min="5118" max="5118" width="28.7109375" style="56" customWidth="1"/>
    <col min="5119" max="5120" width="10.7109375" style="56" customWidth="1"/>
    <col min="5121" max="5121" width="11.140625" style="56" customWidth="1"/>
    <col min="5122" max="5122" width="9.7109375" style="56" customWidth="1"/>
    <col min="5123" max="5126" width="10.7109375" style="56" customWidth="1"/>
    <col min="5127" max="5373" width="9.140625" style="56"/>
    <col min="5374" max="5374" width="28.7109375" style="56" customWidth="1"/>
    <col min="5375" max="5376" width="10.7109375" style="56" customWidth="1"/>
    <col min="5377" max="5377" width="11.140625" style="56" customWidth="1"/>
    <col min="5378" max="5378" width="9.7109375" style="56" customWidth="1"/>
    <col min="5379" max="5382" width="10.7109375" style="56" customWidth="1"/>
    <col min="5383" max="5629" width="9.140625" style="56"/>
    <col min="5630" max="5630" width="28.7109375" style="56" customWidth="1"/>
    <col min="5631" max="5632" width="10.7109375" style="56" customWidth="1"/>
    <col min="5633" max="5633" width="11.140625" style="56" customWidth="1"/>
    <col min="5634" max="5634" width="9.7109375" style="56" customWidth="1"/>
    <col min="5635" max="5638" width="10.7109375" style="56" customWidth="1"/>
    <col min="5639" max="5885" width="9.140625" style="56"/>
    <col min="5886" max="5886" width="28.7109375" style="56" customWidth="1"/>
    <col min="5887" max="5888" width="10.7109375" style="56" customWidth="1"/>
    <col min="5889" max="5889" width="11.140625" style="56" customWidth="1"/>
    <col min="5890" max="5890" width="9.7109375" style="56" customWidth="1"/>
    <col min="5891" max="5894" width="10.7109375" style="56" customWidth="1"/>
    <col min="5895" max="6141" width="9.140625" style="56"/>
    <col min="6142" max="6142" width="28.7109375" style="56" customWidth="1"/>
    <col min="6143" max="6144" width="10.7109375" style="56" customWidth="1"/>
    <col min="6145" max="6145" width="11.140625" style="56" customWidth="1"/>
    <col min="6146" max="6146" width="9.7109375" style="56" customWidth="1"/>
    <col min="6147" max="6150" width="10.7109375" style="56" customWidth="1"/>
    <col min="6151" max="6397" width="9.140625" style="56"/>
    <col min="6398" max="6398" width="28.7109375" style="56" customWidth="1"/>
    <col min="6399" max="6400" width="10.7109375" style="56" customWidth="1"/>
    <col min="6401" max="6401" width="11.140625" style="56" customWidth="1"/>
    <col min="6402" max="6402" width="9.7109375" style="56" customWidth="1"/>
    <col min="6403" max="6406" width="10.7109375" style="56" customWidth="1"/>
    <col min="6407" max="6653" width="9.140625" style="56"/>
    <col min="6654" max="6654" width="28.7109375" style="56" customWidth="1"/>
    <col min="6655" max="6656" width="10.7109375" style="56" customWidth="1"/>
    <col min="6657" max="6657" width="11.140625" style="56" customWidth="1"/>
    <col min="6658" max="6658" width="9.7109375" style="56" customWidth="1"/>
    <col min="6659" max="6662" width="10.7109375" style="56" customWidth="1"/>
    <col min="6663" max="6909" width="9.140625" style="56"/>
    <col min="6910" max="6910" width="28.7109375" style="56" customWidth="1"/>
    <col min="6911" max="6912" width="10.7109375" style="56" customWidth="1"/>
    <col min="6913" max="6913" width="11.140625" style="56" customWidth="1"/>
    <col min="6914" max="6914" width="9.7109375" style="56" customWidth="1"/>
    <col min="6915" max="6918" width="10.7109375" style="56" customWidth="1"/>
    <col min="6919" max="7165" width="9.140625" style="56"/>
    <col min="7166" max="7166" width="28.7109375" style="56" customWidth="1"/>
    <col min="7167" max="7168" width="10.7109375" style="56" customWidth="1"/>
    <col min="7169" max="7169" width="11.140625" style="56" customWidth="1"/>
    <col min="7170" max="7170" width="9.7109375" style="56" customWidth="1"/>
    <col min="7171" max="7174" width="10.7109375" style="56" customWidth="1"/>
    <col min="7175" max="7421" width="9.140625" style="56"/>
    <col min="7422" max="7422" width="28.7109375" style="56" customWidth="1"/>
    <col min="7423" max="7424" width="10.7109375" style="56" customWidth="1"/>
    <col min="7425" max="7425" width="11.140625" style="56" customWidth="1"/>
    <col min="7426" max="7426" width="9.7109375" style="56" customWidth="1"/>
    <col min="7427" max="7430" width="10.7109375" style="56" customWidth="1"/>
    <col min="7431" max="7677" width="9.140625" style="56"/>
    <col min="7678" max="7678" width="28.7109375" style="56" customWidth="1"/>
    <col min="7679" max="7680" width="10.7109375" style="56" customWidth="1"/>
    <col min="7681" max="7681" width="11.140625" style="56" customWidth="1"/>
    <col min="7682" max="7682" width="9.7109375" style="56" customWidth="1"/>
    <col min="7683" max="7686" width="10.7109375" style="56" customWidth="1"/>
    <col min="7687" max="7933" width="9.140625" style="56"/>
    <col min="7934" max="7934" width="28.7109375" style="56" customWidth="1"/>
    <col min="7935" max="7936" width="10.7109375" style="56" customWidth="1"/>
    <col min="7937" max="7937" width="11.140625" style="56" customWidth="1"/>
    <col min="7938" max="7938" width="9.7109375" style="56" customWidth="1"/>
    <col min="7939" max="7942" width="10.7109375" style="56" customWidth="1"/>
    <col min="7943" max="8189" width="9.140625" style="56"/>
    <col min="8190" max="8190" width="28.7109375" style="56" customWidth="1"/>
    <col min="8191" max="8192" width="10.7109375" style="56" customWidth="1"/>
    <col min="8193" max="8193" width="11.140625" style="56" customWidth="1"/>
    <col min="8194" max="8194" width="9.7109375" style="56" customWidth="1"/>
    <col min="8195" max="8198" width="10.7109375" style="56" customWidth="1"/>
    <col min="8199" max="8445" width="9.140625" style="56"/>
    <col min="8446" max="8446" width="28.7109375" style="56" customWidth="1"/>
    <col min="8447" max="8448" width="10.7109375" style="56" customWidth="1"/>
    <col min="8449" max="8449" width="11.140625" style="56" customWidth="1"/>
    <col min="8450" max="8450" width="9.7109375" style="56" customWidth="1"/>
    <col min="8451" max="8454" width="10.7109375" style="56" customWidth="1"/>
    <col min="8455" max="8701" width="9.140625" style="56"/>
    <col min="8702" max="8702" width="28.7109375" style="56" customWidth="1"/>
    <col min="8703" max="8704" width="10.7109375" style="56" customWidth="1"/>
    <col min="8705" max="8705" width="11.140625" style="56" customWidth="1"/>
    <col min="8706" max="8706" width="9.7109375" style="56" customWidth="1"/>
    <col min="8707" max="8710" width="10.7109375" style="56" customWidth="1"/>
    <col min="8711" max="8957" width="9.140625" style="56"/>
    <col min="8958" max="8958" width="28.7109375" style="56" customWidth="1"/>
    <col min="8959" max="8960" width="10.7109375" style="56" customWidth="1"/>
    <col min="8961" max="8961" width="11.140625" style="56" customWidth="1"/>
    <col min="8962" max="8962" width="9.7109375" style="56" customWidth="1"/>
    <col min="8963" max="8966" width="10.7109375" style="56" customWidth="1"/>
    <col min="8967" max="9213" width="9.140625" style="56"/>
    <col min="9214" max="9214" width="28.7109375" style="56" customWidth="1"/>
    <col min="9215" max="9216" width="10.7109375" style="56" customWidth="1"/>
    <col min="9217" max="9217" width="11.140625" style="56" customWidth="1"/>
    <col min="9218" max="9218" width="9.7109375" style="56" customWidth="1"/>
    <col min="9219" max="9222" width="10.7109375" style="56" customWidth="1"/>
    <col min="9223" max="9469" width="9.140625" style="56"/>
    <col min="9470" max="9470" width="28.7109375" style="56" customWidth="1"/>
    <col min="9471" max="9472" width="10.7109375" style="56" customWidth="1"/>
    <col min="9473" max="9473" width="11.140625" style="56" customWidth="1"/>
    <col min="9474" max="9474" width="9.7109375" style="56" customWidth="1"/>
    <col min="9475" max="9478" width="10.7109375" style="56" customWidth="1"/>
    <col min="9479" max="9725" width="9.140625" style="56"/>
    <col min="9726" max="9726" width="28.7109375" style="56" customWidth="1"/>
    <col min="9727" max="9728" width="10.7109375" style="56" customWidth="1"/>
    <col min="9729" max="9729" width="11.140625" style="56" customWidth="1"/>
    <col min="9730" max="9730" width="9.7109375" style="56" customWidth="1"/>
    <col min="9731" max="9734" width="10.7109375" style="56" customWidth="1"/>
    <col min="9735" max="9981" width="9.140625" style="56"/>
    <col min="9982" max="9982" width="28.7109375" style="56" customWidth="1"/>
    <col min="9983" max="9984" width="10.7109375" style="56" customWidth="1"/>
    <col min="9985" max="9985" width="11.140625" style="56" customWidth="1"/>
    <col min="9986" max="9986" width="9.7109375" style="56" customWidth="1"/>
    <col min="9987" max="9990" width="10.7109375" style="56" customWidth="1"/>
    <col min="9991" max="10237" width="9.140625" style="56"/>
    <col min="10238" max="10238" width="28.7109375" style="56" customWidth="1"/>
    <col min="10239" max="10240" width="10.7109375" style="56" customWidth="1"/>
    <col min="10241" max="10241" width="11.140625" style="56" customWidth="1"/>
    <col min="10242" max="10242" width="9.7109375" style="56" customWidth="1"/>
    <col min="10243" max="10246" width="10.7109375" style="56" customWidth="1"/>
    <col min="10247" max="10493" width="9.140625" style="56"/>
    <col min="10494" max="10494" width="28.7109375" style="56" customWidth="1"/>
    <col min="10495" max="10496" width="10.7109375" style="56" customWidth="1"/>
    <col min="10497" max="10497" width="11.140625" style="56" customWidth="1"/>
    <col min="10498" max="10498" width="9.7109375" style="56" customWidth="1"/>
    <col min="10499" max="10502" width="10.7109375" style="56" customWidth="1"/>
    <col min="10503" max="10749" width="9.140625" style="56"/>
    <col min="10750" max="10750" width="28.7109375" style="56" customWidth="1"/>
    <col min="10751" max="10752" width="10.7109375" style="56" customWidth="1"/>
    <col min="10753" max="10753" width="11.140625" style="56" customWidth="1"/>
    <col min="10754" max="10754" width="9.7109375" style="56" customWidth="1"/>
    <col min="10755" max="10758" width="10.7109375" style="56" customWidth="1"/>
    <col min="10759" max="11005" width="9.140625" style="56"/>
    <col min="11006" max="11006" width="28.7109375" style="56" customWidth="1"/>
    <col min="11007" max="11008" width="10.7109375" style="56" customWidth="1"/>
    <col min="11009" max="11009" width="11.140625" style="56" customWidth="1"/>
    <col min="11010" max="11010" width="9.7109375" style="56" customWidth="1"/>
    <col min="11011" max="11014" width="10.7109375" style="56" customWidth="1"/>
    <col min="11015" max="11261" width="9.140625" style="56"/>
    <col min="11262" max="11262" width="28.7109375" style="56" customWidth="1"/>
    <col min="11263" max="11264" width="10.7109375" style="56" customWidth="1"/>
    <col min="11265" max="11265" width="11.140625" style="56" customWidth="1"/>
    <col min="11266" max="11266" width="9.7109375" style="56" customWidth="1"/>
    <col min="11267" max="11270" width="10.7109375" style="56" customWidth="1"/>
    <col min="11271" max="11517" width="9.140625" style="56"/>
    <col min="11518" max="11518" width="28.7109375" style="56" customWidth="1"/>
    <col min="11519" max="11520" width="10.7109375" style="56" customWidth="1"/>
    <col min="11521" max="11521" width="11.140625" style="56" customWidth="1"/>
    <col min="11522" max="11522" width="9.7109375" style="56" customWidth="1"/>
    <col min="11523" max="11526" width="10.7109375" style="56" customWidth="1"/>
    <col min="11527" max="11773" width="9.140625" style="56"/>
    <col min="11774" max="11774" width="28.7109375" style="56" customWidth="1"/>
    <col min="11775" max="11776" width="10.7109375" style="56" customWidth="1"/>
    <col min="11777" max="11777" width="11.140625" style="56" customWidth="1"/>
    <col min="11778" max="11778" width="9.7109375" style="56" customWidth="1"/>
    <col min="11779" max="11782" width="10.7109375" style="56" customWidth="1"/>
    <col min="11783" max="12029" width="9.140625" style="56"/>
    <col min="12030" max="12030" width="28.7109375" style="56" customWidth="1"/>
    <col min="12031" max="12032" width="10.7109375" style="56" customWidth="1"/>
    <col min="12033" max="12033" width="11.140625" style="56" customWidth="1"/>
    <col min="12034" max="12034" width="9.7109375" style="56" customWidth="1"/>
    <col min="12035" max="12038" width="10.7109375" style="56" customWidth="1"/>
    <col min="12039" max="12285" width="9.140625" style="56"/>
    <col min="12286" max="12286" width="28.7109375" style="56" customWidth="1"/>
    <col min="12287" max="12288" width="10.7109375" style="56" customWidth="1"/>
    <col min="12289" max="12289" width="11.140625" style="56" customWidth="1"/>
    <col min="12290" max="12290" width="9.7109375" style="56" customWidth="1"/>
    <col min="12291" max="12294" width="10.7109375" style="56" customWidth="1"/>
    <col min="12295" max="12541" width="9.140625" style="56"/>
    <col min="12542" max="12542" width="28.7109375" style="56" customWidth="1"/>
    <col min="12543" max="12544" width="10.7109375" style="56" customWidth="1"/>
    <col min="12545" max="12545" width="11.140625" style="56" customWidth="1"/>
    <col min="12546" max="12546" width="9.7109375" style="56" customWidth="1"/>
    <col min="12547" max="12550" width="10.7109375" style="56" customWidth="1"/>
    <col min="12551" max="12797" width="9.140625" style="56"/>
    <col min="12798" max="12798" width="28.7109375" style="56" customWidth="1"/>
    <col min="12799" max="12800" width="10.7109375" style="56" customWidth="1"/>
    <col min="12801" max="12801" width="11.140625" style="56" customWidth="1"/>
    <col min="12802" max="12802" width="9.7109375" style="56" customWidth="1"/>
    <col min="12803" max="12806" width="10.7109375" style="56" customWidth="1"/>
    <col min="12807" max="13053" width="9.140625" style="56"/>
    <col min="13054" max="13054" width="28.7109375" style="56" customWidth="1"/>
    <col min="13055" max="13056" width="10.7109375" style="56" customWidth="1"/>
    <col min="13057" max="13057" width="11.140625" style="56" customWidth="1"/>
    <col min="13058" max="13058" width="9.7109375" style="56" customWidth="1"/>
    <col min="13059" max="13062" width="10.7109375" style="56" customWidth="1"/>
    <col min="13063" max="13309" width="9.140625" style="56"/>
    <col min="13310" max="13310" width="28.7109375" style="56" customWidth="1"/>
    <col min="13311" max="13312" width="10.7109375" style="56" customWidth="1"/>
    <col min="13313" max="13313" width="11.140625" style="56" customWidth="1"/>
    <col min="13314" max="13314" width="9.7109375" style="56" customWidth="1"/>
    <col min="13315" max="13318" width="10.7109375" style="56" customWidth="1"/>
    <col min="13319" max="13565" width="9.140625" style="56"/>
    <col min="13566" max="13566" width="28.7109375" style="56" customWidth="1"/>
    <col min="13567" max="13568" width="10.7109375" style="56" customWidth="1"/>
    <col min="13569" max="13569" width="11.140625" style="56" customWidth="1"/>
    <col min="13570" max="13570" width="9.7109375" style="56" customWidth="1"/>
    <col min="13571" max="13574" width="10.7109375" style="56" customWidth="1"/>
    <col min="13575" max="13821" width="9.140625" style="56"/>
    <col min="13822" max="13822" width="28.7109375" style="56" customWidth="1"/>
    <col min="13823" max="13824" width="10.7109375" style="56" customWidth="1"/>
    <col min="13825" max="13825" width="11.140625" style="56" customWidth="1"/>
    <col min="13826" max="13826" width="9.7109375" style="56" customWidth="1"/>
    <col min="13827" max="13830" width="10.7109375" style="56" customWidth="1"/>
    <col min="13831" max="14077" width="9.140625" style="56"/>
    <col min="14078" max="14078" width="28.7109375" style="56" customWidth="1"/>
    <col min="14079" max="14080" width="10.7109375" style="56" customWidth="1"/>
    <col min="14081" max="14081" width="11.140625" style="56" customWidth="1"/>
    <col min="14082" max="14082" width="9.7109375" style="56" customWidth="1"/>
    <col min="14083" max="14086" width="10.7109375" style="56" customWidth="1"/>
    <col min="14087" max="14333" width="9.140625" style="56"/>
    <col min="14334" max="14334" width="28.7109375" style="56" customWidth="1"/>
    <col min="14335" max="14336" width="10.7109375" style="56" customWidth="1"/>
    <col min="14337" max="14337" width="11.140625" style="56" customWidth="1"/>
    <col min="14338" max="14338" width="9.7109375" style="56" customWidth="1"/>
    <col min="14339" max="14342" width="10.7109375" style="56" customWidth="1"/>
    <col min="14343" max="14589" width="9.140625" style="56"/>
    <col min="14590" max="14590" width="28.7109375" style="56" customWidth="1"/>
    <col min="14591" max="14592" width="10.7109375" style="56" customWidth="1"/>
    <col min="14593" max="14593" width="11.140625" style="56" customWidth="1"/>
    <col min="14594" max="14594" width="9.7109375" style="56" customWidth="1"/>
    <col min="14595" max="14598" width="10.7109375" style="56" customWidth="1"/>
    <col min="14599" max="14845" width="9.140625" style="56"/>
    <col min="14846" max="14846" width="28.7109375" style="56" customWidth="1"/>
    <col min="14847" max="14848" width="10.7109375" style="56" customWidth="1"/>
    <col min="14849" max="14849" width="11.140625" style="56" customWidth="1"/>
    <col min="14850" max="14850" width="9.7109375" style="56" customWidth="1"/>
    <col min="14851" max="14854" width="10.7109375" style="56" customWidth="1"/>
    <col min="14855" max="15101" width="9.140625" style="56"/>
    <col min="15102" max="15102" width="28.7109375" style="56" customWidth="1"/>
    <col min="15103" max="15104" width="10.7109375" style="56" customWidth="1"/>
    <col min="15105" max="15105" width="11.140625" style="56" customWidth="1"/>
    <col min="15106" max="15106" width="9.7109375" style="56" customWidth="1"/>
    <col min="15107" max="15110" width="10.7109375" style="56" customWidth="1"/>
    <col min="15111" max="15357" width="9.140625" style="56"/>
    <col min="15358" max="15358" width="28.7109375" style="56" customWidth="1"/>
    <col min="15359" max="15360" width="10.7109375" style="56" customWidth="1"/>
    <col min="15361" max="15361" width="11.140625" style="56" customWidth="1"/>
    <col min="15362" max="15362" width="9.7109375" style="56" customWidth="1"/>
    <col min="15363" max="15366" width="10.7109375" style="56" customWidth="1"/>
    <col min="15367" max="15613" width="9.140625" style="56"/>
    <col min="15614" max="15614" width="28.7109375" style="56" customWidth="1"/>
    <col min="15615" max="15616" width="10.7109375" style="56" customWidth="1"/>
    <col min="15617" max="15617" width="11.140625" style="56" customWidth="1"/>
    <col min="15618" max="15618" width="9.7109375" style="56" customWidth="1"/>
    <col min="15619" max="15622" width="10.7109375" style="56" customWidth="1"/>
    <col min="15623" max="15869" width="9.140625" style="56"/>
    <col min="15870" max="15870" width="28.7109375" style="56" customWidth="1"/>
    <col min="15871" max="15872" width="10.7109375" style="56" customWidth="1"/>
    <col min="15873" max="15873" width="11.140625" style="56" customWidth="1"/>
    <col min="15874" max="15874" width="9.7109375" style="56" customWidth="1"/>
    <col min="15875" max="15878" width="10.7109375" style="56" customWidth="1"/>
    <col min="15879" max="16125" width="9.140625" style="56"/>
    <col min="16126" max="16126" width="28.7109375" style="56" customWidth="1"/>
    <col min="16127" max="16128" width="10.7109375" style="56" customWidth="1"/>
    <col min="16129" max="16129" width="11.140625" style="56" customWidth="1"/>
    <col min="16130" max="16130" width="9.7109375" style="56" customWidth="1"/>
    <col min="16131" max="16134" width="10.7109375" style="56" customWidth="1"/>
    <col min="16135" max="16384" width="9.140625" style="56"/>
  </cols>
  <sheetData>
    <row r="1" spans="1:11" x14ac:dyDescent="0.25">
      <c r="A1" s="56"/>
      <c r="B1" s="56"/>
      <c r="G1" s="58"/>
      <c r="H1" s="58"/>
      <c r="I1" s="105" t="s">
        <v>244</v>
      </c>
      <c r="J1" s="105"/>
    </row>
    <row r="2" spans="1:11" ht="42" customHeight="1" x14ac:dyDescent="0.25">
      <c r="A2" s="56"/>
      <c r="B2" s="56"/>
      <c r="G2" s="30"/>
      <c r="H2" s="30"/>
      <c r="I2" s="106" t="s">
        <v>291</v>
      </c>
      <c r="J2" s="106"/>
      <c r="K2" s="106"/>
    </row>
    <row r="3" spans="1:11" x14ac:dyDescent="0.25">
      <c r="A3" s="56"/>
      <c r="B3" s="56"/>
      <c r="G3" s="30"/>
      <c r="H3" s="30"/>
      <c r="I3" s="30"/>
      <c r="J3" s="30"/>
    </row>
    <row r="4" spans="1:11" s="61" customFormat="1" x14ac:dyDescent="0.2">
      <c r="A4" s="59"/>
      <c r="B4" s="59"/>
      <c r="C4" s="59"/>
      <c r="D4" s="59"/>
      <c r="E4" s="59"/>
      <c r="F4" s="59"/>
      <c r="G4" s="60"/>
      <c r="H4" s="60"/>
      <c r="I4" s="107" t="s">
        <v>245</v>
      </c>
      <c r="J4" s="107"/>
    </row>
    <row r="5" spans="1:11" s="61" customFormat="1" ht="117" customHeight="1" x14ac:dyDescent="0.2">
      <c r="A5" s="59"/>
      <c r="B5" s="59"/>
      <c r="C5" s="59"/>
      <c r="D5" s="59"/>
      <c r="E5" s="59"/>
      <c r="F5" s="59"/>
      <c r="G5" s="60"/>
      <c r="H5" s="60"/>
      <c r="I5" s="108" t="s">
        <v>115</v>
      </c>
      <c r="J5" s="108"/>
    </row>
    <row r="6" spans="1:11" ht="62.25" customHeight="1" x14ac:dyDescent="0.25">
      <c r="A6" s="109" t="s">
        <v>246</v>
      </c>
      <c r="B6" s="109"/>
      <c r="C6" s="109"/>
      <c r="D6" s="109"/>
      <c r="E6" s="109"/>
      <c r="F6" s="109"/>
      <c r="G6" s="109"/>
      <c r="H6" s="109"/>
    </row>
    <row r="7" spans="1:11" x14ac:dyDescent="0.25">
      <c r="A7" s="62"/>
      <c r="B7" s="62"/>
      <c r="C7" s="62"/>
      <c r="D7" s="62"/>
      <c r="E7" s="62"/>
      <c r="F7" s="62"/>
      <c r="G7" s="62"/>
      <c r="H7" s="62"/>
    </row>
    <row r="8" spans="1:11" s="63" customFormat="1" ht="35.25" customHeight="1" x14ac:dyDescent="0.25">
      <c r="A8" s="102" t="s">
        <v>247</v>
      </c>
      <c r="B8" s="103"/>
      <c r="C8" s="103"/>
      <c r="D8" s="103"/>
      <c r="E8" s="103"/>
      <c r="F8" s="103"/>
      <c r="G8" s="103"/>
      <c r="H8" s="103"/>
      <c r="I8" s="103"/>
      <c r="J8" s="104"/>
    </row>
    <row r="9" spans="1:11" s="63" customFormat="1" ht="35.25" customHeight="1" x14ac:dyDescent="0.25">
      <c r="A9" s="64" t="s">
        <v>248</v>
      </c>
      <c r="B9" s="64" t="s">
        <v>249</v>
      </c>
      <c r="C9" s="64" t="s">
        <v>250</v>
      </c>
      <c r="D9" s="64" t="s">
        <v>251</v>
      </c>
      <c r="E9" s="64" t="s">
        <v>252</v>
      </c>
      <c r="F9" s="64" t="s">
        <v>253</v>
      </c>
      <c r="G9" s="64" t="s">
        <v>254</v>
      </c>
      <c r="H9" s="64" t="s">
        <v>255</v>
      </c>
      <c r="I9" s="64" t="s">
        <v>256</v>
      </c>
      <c r="J9" s="64" t="s">
        <v>257</v>
      </c>
    </row>
    <row r="10" spans="1:11" x14ac:dyDescent="0.25">
      <c r="A10" s="65">
        <v>2.8942000000000001</v>
      </c>
      <c r="B10" s="65">
        <v>2.8384</v>
      </c>
      <c r="C10" s="65">
        <v>2.2147000000000001</v>
      </c>
      <c r="D10" s="65">
        <v>2.1663999999999999</v>
      </c>
      <c r="E10" s="65">
        <v>1.4809000000000001</v>
      </c>
      <c r="F10" s="65">
        <v>1.4922</v>
      </c>
      <c r="G10" s="65">
        <v>0.49070000000000003</v>
      </c>
      <c r="H10" s="65">
        <v>0.90710000000000002</v>
      </c>
      <c r="I10" s="65">
        <v>1.6</v>
      </c>
      <c r="J10" s="65">
        <v>1.6</v>
      </c>
    </row>
    <row r="11" spans="1:11" x14ac:dyDescent="0.25">
      <c r="A11" s="56"/>
      <c r="B11" s="56"/>
      <c r="C11" s="56"/>
      <c r="D11" s="56"/>
      <c r="E11" s="56"/>
      <c r="F11" s="56"/>
    </row>
    <row r="12" spans="1:11" x14ac:dyDescent="0.25">
      <c r="A12" s="56"/>
      <c r="B12" s="56"/>
      <c r="C12" s="56"/>
      <c r="D12" s="56"/>
      <c r="E12" s="56"/>
      <c r="F12" s="56"/>
    </row>
    <row r="13" spans="1:11" x14ac:dyDescent="0.25">
      <c r="A13" s="56"/>
      <c r="B13" s="56"/>
      <c r="C13" s="56"/>
      <c r="D13" s="56"/>
      <c r="E13" s="56"/>
      <c r="F13" s="56"/>
    </row>
    <row r="14" spans="1:11" x14ac:dyDescent="0.25">
      <c r="A14" s="56"/>
      <c r="B14" s="56"/>
      <c r="C14" s="56"/>
      <c r="D14" s="56"/>
      <c r="E14" s="56"/>
      <c r="F14" s="56"/>
    </row>
    <row r="15" spans="1:11" x14ac:dyDescent="0.25">
      <c r="A15" s="56"/>
      <c r="B15" s="56"/>
      <c r="C15" s="56"/>
      <c r="D15" s="56"/>
      <c r="E15" s="56"/>
      <c r="F15" s="56"/>
    </row>
    <row r="16" spans="1:11" x14ac:dyDescent="0.25">
      <c r="A16" s="56"/>
      <c r="B16" s="56"/>
      <c r="C16" s="56"/>
      <c r="D16" s="56"/>
      <c r="E16" s="56"/>
      <c r="F16" s="56"/>
    </row>
    <row r="17" spans="1:6" x14ac:dyDescent="0.25">
      <c r="A17" s="56"/>
      <c r="B17" s="56"/>
      <c r="C17" s="56"/>
      <c r="D17" s="56"/>
      <c r="E17" s="56"/>
      <c r="F17" s="56"/>
    </row>
    <row r="18" spans="1:6" x14ac:dyDescent="0.25">
      <c r="A18" s="56"/>
      <c r="B18" s="56"/>
      <c r="C18" s="56"/>
      <c r="D18" s="56"/>
      <c r="E18" s="56"/>
      <c r="F18" s="56"/>
    </row>
    <row r="19" spans="1:6" x14ac:dyDescent="0.25">
      <c r="A19" s="56"/>
      <c r="B19" s="56"/>
      <c r="C19" s="56"/>
      <c r="D19" s="56"/>
      <c r="E19" s="56"/>
      <c r="F19" s="56"/>
    </row>
    <row r="20" spans="1:6" x14ac:dyDescent="0.25">
      <c r="A20" s="56"/>
      <c r="B20" s="56"/>
      <c r="C20" s="56"/>
      <c r="D20" s="56"/>
      <c r="E20" s="56"/>
      <c r="F20" s="56"/>
    </row>
    <row r="21" spans="1:6" x14ac:dyDescent="0.25">
      <c r="A21" s="56"/>
      <c r="B21" s="56"/>
      <c r="C21" s="56"/>
      <c r="D21" s="56"/>
      <c r="E21" s="56"/>
      <c r="F21" s="56"/>
    </row>
    <row r="22" spans="1:6" x14ac:dyDescent="0.25">
      <c r="A22" s="56"/>
      <c r="B22" s="56"/>
      <c r="C22" s="56"/>
      <c r="D22" s="56"/>
      <c r="E22" s="56"/>
      <c r="F22" s="56"/>
    </row>
    <row r="23" spans="1:6" x14ac:dyDescent="0.25">
      <c r="A23" s="56"/>
      <c r="B23" s="56"/>
      <c r="C23" s="56"/>
      <c r="D23" s="56"/>
      <c r="E23" s="56"/>
      <c r="F23" s="56"/>
    </row>
    <row r="24" spans="1:6" x14ac:dyDescent="0.25">
      <c r="A24" s="56"/>
      <c r="B24" s="56"/>
      <c r="C24" s="56"/>
      <c r="D24" s="56"/>
      <c r="E24" s="56"/>
      <c r="F24" s="56"/>
    </row>
    <row r="25" spans="1:6" x14ac:dyDescent="0.25">
      <c r="A25" s="56"/>
      <c r="B25" s="56"/>
      <c r="C25" s="56"/>
      <c r="D25" s="56"/>
      <c r="E25" s="56"/>
      <c r="F25" s="56"/>
    </row>
    <row r="26" spans="1:6" x14ac:dyDescent="0.25">
      <c r="A26" s="56"/>
      <c r="B26" s="56"/>
      <c r="C26" s="56"/>
      <c r="D26" s="56"/>
      <c r="E26" s="56"/>
      <c r="F26" s="56"/>
    </row>
    <row r="27" spans="1:6" x14ac:dyDescent="0.25">
      <c r="A27" s="56"/>
      <c r="B27" s="56"/>
      <c r="C27" s="56"/>
      <c r="D27" s="56"/>
      <c r="E27" s="56"/>
      <c r="F27" s="56"/>
    </row>
    <row r="28" spans="1:6" x14ac:dyDescent="0.25">
      <c r="A28" s="56"/>
      <c r="B28" s="56"/>
      <c r="C28" s="56"/>
      <c r="D28" s="56"/>
      <c r="E28" s="56"/>
      <c r="F28" s="56"/>
    </row>
    <row r="29" spans="1:6" x14ac:dyDescent="0.25">
      <c r="A29" s="56"/>
      <c r="B29" s="56"/>
      <c r="C29" s="56"/>
      <c r="D29" s="56"/>
      <c r="E29" s="56"/>
      <c r="F29" s="56"/>
    </row>
    <row r="30" spans="1:6" x14ac:dyDescent="0.25">
      <c r="A30" s="56"/>
      <c r="B30" s="56"/>
      <c r="C30" s="56"/>
      <c r="D30" s="56"/>
      <c r="E30" s="56"/>
      <c r="F30" s="56"/>
    </row>
    <row r="31" spans="1:6" x14ac:dyDescent="0.25">
      <c r="A31" s="56"/>
      <c r="B31" s="56"/>
      <c r="C31" s="56"/>
      <c r="D31" s="56"/>
      <c r="E31" s="56"/>
      <c r="F31" s="56"/>
    </row>
    <row r="32" spans="1:6" x14ac:dyDescent="0.25">
      <c r="A32" s="56"/>
      <c r="B32" s="56"/>
      <c r="C32" s="56"/>
      <c r="D32" s="56"/>
      <c r="E32" s="56"/>
      <c r="F32" s="56"/>
    </row>
    <row r="33" spans="1:6" x14ac:dyDescent="0.25">
      <c r="A33" s="56"/>
      <c r="B33" s="56"/>
      <c r="C33" s="56"/>
      <c r="D33" s="56"/>
      <c r="E33" s="56"/>
      <c r="F33" s="56"/>
    </row>
    <row r="34" spans="1:6" x14ac:dyDescent="0.25">
      <c r="A34" s="56"/>
      <c r="B34" s="56"/>
      <c r="C34" s="56"/>
      <c r="D34" s="56"/>
      <c r="E34" s="56"/>
      <c r="F34" s="56"/>
    </row>
    <row r="35" spans="1:6" x14ac:dyDescent="0.25">
      <c r="A35" s="56"/>
      <c r="B35" s="56"/>
      <c r="C35" s="56"/>
      <c r="D35" s="56"/>
      <c r="E35" s="56"/>
      <c r="F35" s="56"/>
    </row>
    <row r="36" spans="1:6" x14ac:dyDescent="0.25">
      <c r="A36" s="56"/>
      <c r="B36" s="56"/>
      <c r="C36" s="56"/>
      <c r="D36" s="56"/>
      <c r="E36" s="56"/>
      <c r="F36" s="56"/>
    </row>
    <row r="37" spans="1:6" x14ac:dyDescent="0.25">
      <c r="A37" s="56"/>
      <c r="B37" s="56"/>
      <c r="C37" s="56"/>
      <c r="D37" s="56"/>
      <c r="E37" s="56"/>
      <c r="F37" s="56"/>
    </row>
    <row r="38" spans="1:6" x14ac:dyDescent="0.25">
      <c r="A38" s="56"/>
      <c r="B38" s="56"/>
      <c r="C38" s="56"/>
      <c r="D38" s="56"/>
      <c r="E38" s="56"/>
      <c r="F38" s="56"/>
    </row>
    <row r="39" spans="1:6" x14ac:dyDescent="0.25">
      <c r="A39" s="56"/>
      <c r="B39" s="56"/>
      <c r="C39" s="56"/>
      <c r="D39" s="56"/>
      <c r="E39" s="56"/>
      <c r="F39" s="56"/>
    </row>
    <row r="40" spans="1:6" x14ac:dyDescent="0.25">
      <c r="A40" s="56"/>
      <c r="B40" s="56"/>
      <c r="C40" s="56"/>
      <c r="D40" s="56"/>
      <c r="E40" s="56"/>
      <c r="F40" s="56"/>
    </row>
    <row r="41" spans="1:6" x14ac:dyDescent="0.25">
      <c r="A41" s="56"/>
      <c r="B41" s="56"/>
      <c r="C41" s="56"/>
      <c r="D41" s="56"/>
      <c r="E41" s="56"/>
      <c r="F41" s="56"/>
    </row>
  </sheetData>
  <mergeCells count="6">
    <mergeCell ref="A8:J8"/>
    <mergeCell ref="I1:J1"/>
    <mergeCell ref="I2:K2"/>
    <mergeCell ref="I4:J4"/>
    <mergeCell ref="I5:J5"/>
    <mergeCell ref="A6:H6"/>
  </mergeCells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82"/>
  <sheetViews>
    <sheetView zoomScale="60" zoomScaleNormal="60" workbookViewId="0">
      <selection activeCell="Q20" sqref="Q20"/>
    </sheetView>
  </sheetViews>
  <sheetFormatPr defaultColWidth="9.140625" defaultRowHeight="15.75" x14ac:dyDescent="0.25"/>
  <cols>
    <col min="1" max="1" width="5.7109375" style="83" customWidth="1"/>
    <col min="2" max="5" width="8.85546875" style="83" customWidth="1"/>
    <col min="6" max="6" width="67.28515625" style="83" customWidth="1"/>
    <col min="7" max="7" width="36.7109375" style="83" customWidth="1"/>
    <col min="8" max="8" width="17.42578125" style="95" customWidth="1"/>
    <col min="9" max="16384" width="9.140625" style="83"/>
  </cols>
  <sheetData>
    <row r="1" spans="1:13" x14ac:dyDescent="0.25">
      <c r="G1" s="120" t="s">
        <v>289</v>
      </c>
      <c r="H1" s="120"/>
    </row>
    <row r="2" spans="1:13" ht="46.5" customHeight="1" x14ac:dyDescent="0.2">
      <c r="G2" s="121" t="s">
        <v>290</v>
      </c>
      <c r="H2" s="121"/>
      <c r="I2" s="84"/>
    </row>
    <row r="3" spans="1:13" x14ac:dyDescent="0.25">
      <c r="G3" s="120" t="s">
        <v>233</v>
      </c>
      <c r="H3" s="120"/>
    </row>
    <row r="4" spans="1:13" ht="59.25" customHeight="1" x14ac:dyDescent="0.2">
      <c r="G4" s="122" t="s">
        <v>115</v>
      </c>
      <c r="H4" s="122"/>
    </row>
    <row r="5" spans="1:13" x14ac:dyDescent="0.2">
      <c r="H5" s="85"/>
    </row>
    <row r="6" spans="1:13" x14ac:dyDescent="0.25">
      <c r="A6" s="123" t="s">
        <v>234</v>
      </c>
      <c r="B6" s="123"/>
      <c r="C6" s="123"/>
      <c r="D6" s="123"/>
      <c r="E6" s="123"/>
      <c r="F6" s="123"/>
      <c r="G6" s="123"/>
      <c r="H6" s="123"/>
    </row>
    <row r="7" spans="1:13" x14ac:dyDescent="0.25">
      <c r="H7" s="86">
        <f>SUM(H9:H82)</f>
        <v>25062.940000000002</v>
      </c>
    </row>
    <row r="8" spans="1:13" ht="31.5" x14ac:dyDescent="0.2">
      <c r="A8" s="87" t="s">
        <v>123</v>
      </c>
      <c r="B8" s="87"/>
      <c r="C8" s="117" t="s">
        <v>124</v>
      </c>
      <c r="D8" s="118"/>
      <c r="E8" s="118"/>
      <c r="F8" s="118"/>
      <c r="G8" s="119"/>
      <c r="H8" s="88" t="s">
        <v>235</v>
      </c>
    </row>
    <row r="9" spans="1:13" s="92" customFormat="1" x14ac:dyDescent="0.25">
      <c r="A9" s="87">
        <v>1</v>
      </c>
      <c r="B9" s="89">
        <v>380140</v>
      </c>
      <c r="C9" s="110" t="s">
        <v>130</v>
      </c>
      <c r="D9" s="111"/>
      <c r="E9" s="111"/>
      <c r="F9" s="111"/>
      <c r="G9" s="112"/>
      <c r="H9" s="90">
        <f>VLOOKUP(B9,'[2]расчет 74 мо'!$C$18:$CH$91,84,0)</f>
        <v>106.96</v>
      </c>
      <c r="I9" s="91"/>
      <c r="M9" s="91"/>
    </row>
    <row r="10" spans="1:13" s="92" customFormat="1" x14ac:dyDescent="0.25">
      <c r="A10" s="87">
        <v>2</v>
      </c>
      <c r="B10" s="93">
        <v>380141</v>
      </c>
      <c r="C10" s="110" t="s">
        <v>131</v>
      </c>
      <c r="D10" s="111"/>
      <c r="E10" s="111"/>
      <c r="F10" s="111"/>
      <c r="G10" s="112"/>
      <c r="H10" s="90">
        <f>VLOOKUP(B10,'[2]расчет 74 мо'!$C$18:$CH$91,84,0)</f>
        <v>5.4</v>
      </c>
      <c r="I10" s="91"/>
      <c r="M10" s="91"/>
    </row>
    <row r="11" spans="1:13" s="92" customFormat="1" x14ac:dyDescent="0.25">
      <c r="A11" s="87">
        <v>3</v>
      </c>
      <c r="B11" s="93">
        <v>380152</v>
      </c>
      <c r="C11" s="110" t="s">
        <v>236</v>
      </c>
      <c r="D11" s="111"/>
      <c r="E11" s="111"/>
      <c r="F11" s="111"/>
      <c r="G11" s="112"/>
      <c r="H11" s="90">
        <f>VLOOKUP(B11,'[2]расчет 74 мо'!$C$18:$CH$91,84,0)</f>
        <v>41.48</v>
      </c>
      <c r="I11" s="91"/>
      <c r="M11" s="91"/>
    </row>
    <row r="12" spans="1:13" s="92" customFormat="1" x14ac:dyDescent="0.25">
      <c r="A12" s="87">
        <v>4</v>
      </c>
      <c r="B12" s="93">
        <v>380039</v>
      </c>
      <c r="C12" s="110" t="s">
        <v>237</v>
      </c>
      <c r="D12" s="111"/>
      <c r="E12" s="111"/>
      <c r="F12" s="111"/>
      <c r="G12" s="112"/>
      <c r="H12" s="90">
        <f>VLOOKUP(B12,'[2]расчет 74 мо'!$C$18:$CH$91,84,0)</f>
        <v>246.76</v>
      </c>
      <c r="I12" s="91"/>
      <c r="M12" s="91"/>
    </row>
    <row r="13" spans="1:13" s="92" customFormat="1" x14ac:dyDescent="0.25">
      <c r="A13" s="87">
        <v>5</v>
      </c>
      <c r="B13" s="93">
        <v>380046</v>
      </c>
      <c r="C13" s="110" t="s">
        <v>134</v>
      </c>
      <c r="D13" s="111"/>
      <c r="E13" s="111"/>
      <c r="F13" s="111"/>
      <c r="G13" s="112"/>
      <c r="H13" s="90">
        <f>VLOOKUP(B13,'[2]расчет 74 мо'!$C$18:$CH$91,84,0)</f>
        <v>401.33</v>
      </c>
      <c r="I13" s="91"/>
      <c r="M13" s="91"/>
    </row>
    <row r="14" spans="1:13" s="92" customFormat="1" x14ac:dyDescent="0.25">
      <c r="A14" s="87">
        <v>6</v>
      </c>
      <c r="B14" s="93">
        <v>380051</v>
      </c>
      <c r="C14" s="110" t="s">
        <v>135</v>
      </c>
      <c r="D14" s="111"/>
      <c r="E14" s="111"/>
      <c r="F14" s="111"/>
      <c r="G14" s="112"/>
      <c r="H14" s="90">
        <f>VLOOKUP(B14,'[2]расчет 74 мо'!$C$18:$CH$91,84,0)</f>
        <v>420.95</v>
      </c>
      <c r="I14" s="91"/>
      <c r="M14" s="91"/>
    </row>
    <row r="15" spans="1:13" s="92" customFormat="1" x14ac:dyDescent="0.25">
      <c r="A15" s="87">
        <v>7</v>
      </c>
      <c r="B15" s="93">
        <v>380020</v>
      </c>
      <c r="C15" s="110" t="s">
        <v>136</v>
      </c>
      <c r="D15" s="111"/>
      <c r="E15" s="111"/>
      <c r="F15" s="111"/>
      <c r="G15" s="112"/>
      <c r="H15" s="90">
        <f>VLOOKUP(B15,'[2]расчет 74 мо'!$C$18:$CH$91,84,0)</f>
        <v>195.51</v>
      </c>
      <c r="I15" s="91"/>
      <c r="M15" s="91"/>
    </row>
    <row r="16" spans="1:13" s="92" customFormat="1" x14ac:dyDescent="0.25">
      <c r="A16" s="87">
        <v>8</v>
      </c>
      <c r="B16" s="93">
        <v>380054</v>
      </c>
      <c r="C16" s="110" t="s">
        <v>137</v>
      </c>
      <c r="D16" s="111"/>
      <c r="E16" s="111"/>
      <c r="F16" s="111"/>
      <c r="G16" s="112"/>
      <c r="H16" s="90">
        <f>VLOOKUP(B16,'[2]расчет 74 мо'!$C$18:$CH$91,84,0)</f>
        <v>324.44</v>
      </c>
      <c r="I16" s="91"/>
      <c r="M16" s="91"/>
    </row>
    <row r="17" spans="1:13" s="92" customFormat="1" x14ac:dyDescent="0.25">
      <c r="A17" s="87">
        <v>9</v>
      </c>
      <c r="B17" s="93">
        <v>380022</v>
      </c>
      <c r="C17" s="110" t="s">
        <v>138</v>
      </c>
      <c r="D17" s="111"/>
      <c r="E17" s="111"/>
      <c r="F17" s="111"/>
      <c r="G17" s="112"/>
      <c r="H17" s="90">
        <f>VLOOKUP(B17,'[2]расчет 74 мо'!$C$18:$CH$91,84,0)</f>
        <v>224.5</v>
      </c>
      <c r="I17" s="91"/>
      <c r="M17" s="91"/>
    </row>
    <row r="18" spans="1:13" s="92" customFormat="1" x14ac:dyDescent="0.25">
      <c r="A18" s="87">
        <v>10</v>
      </c>
      <c r="B18" s="93">
        <v>380049</v>
      </c>
      <c r="C18" s="110" t="s">
        <v>139</v>
      </c>
      <c r="D18" s="111"/>
      <c r="E18" s="111"/>
      <c r="F18" s="111"/>
      <c r="G18" s="112"/>
      <c r="H18" s="90">
        <f>VLOOKUP(B18,'[2]расчет 74 мо'!$C$18:$CH$91,84,0)</f>
        <v>258.64999999999998</v>
      </c>
      <c r="I18" s="91"/>
      <c r="M18" s="91"/>
    </row>
    <row r="19" spans="1:13" s="92" customFormat="1" x14ac:dyDescent="0.25">
      <c r="A19" s="87">
        <v>11</v>
      </c>
      <c r="B19" s="93">
        <v>380025</v>
      </c>
      <c r="C19" s="110" t="s">
        <v>140</v>
      </c>
      <c r="D19" s="111"/>
      <c r="E19" s="111"/>
      <c r="F19" s="111"/>
      <c r="G19" s="112"/>
      <c r="H19" s="90">
        <f>VLOOKUP(B19,'[2]расчет 74 мо'!$C$18:$CH$91,84,0)</f>
        <v>320.83999999999997</v>
      </c>
      <c r="I19" s="91"/>
      <c r="M19" s="91"/>
    </row>
    <row r="20" spans="1:13" s="92" customFormat="1" x14ac:dyDescent="0.25">
      <c r="A20" s="87">
        <v>12</v>
      </c>
      <c r="B20" s="93">
        <v>380019</v>
      </c>
      <c r="C20" s="110" t="s">
        <v>141</v>
      </c>
      <c r="D20" s="111"/>
      <c r="E20" s="111"/>
      <c r="F20" s="111"/>
      <c r="G20" s="112"/>
      <c r="H20" s="90">
        <f>VLOOKUP(B20,'[2]расчет 74 мо'!$C$18:$CH$91,84,0)</f>
        <v>228.12</v>
      </c>
      <c r="I20" s="91"/>
      <c r="M20" s="91"/>
    </row>
    <row r="21" spans="1:13" s="92" customFormat="1" x14ac:dyDescent="0.25">
      <c r="A21" s="87">
        <v>13</v>
      </c>
      <c r="B21" s="93">
        <v>380015</v>
      </c>
      <c r="C21" s="110" t="s">
        <v>238</v>
      </c>
      <c r="D21" s="111"/>
      <c r="E21" s="111"/>
      <c r="F21" s="111"/>
      <c r="G21" s="112"/>
      <c r="H21" s="90">
        <f>VLOOKUP(B21,'[2]расчет 74 мо'!$C$18:$CH$91,84,0)</f>
        <v>33.49</v>
      </c>
      <c r="I21" s="91"/>
      <c r="M21" s="91"/>
    </row>
    <row r="22" spans="1:13" s="92" customFormat="1" x14ac:dyDescent="0.25">
      <c r="A22" s="87">
        <v>14</v>
      </c>
      <c r="B22" s="93">
        <v>380202</v>
      </c>
      <c r="C22" s="110" t="s">
        <v>143</v>
      </c>
      <c r="D22" s="111"/>
      <c r="E22" s="111"/>
      <c r="F22" s="111"/>
      <c r="G22" s="112"/>
      <c r="H22" s="90">
        <f>VLOOKUP(B22,'[2]расчет 74 мо'!$C$18:$CH$91,84,0)</f>
        <v>31.83</v>
      </c>
      <c r="I22" s="91"/>
      <c r="M22" s="91"/>
    </row>
    <row r="23" spans="1:13" s="92" customFormat="1" x14ac:dyDescent="0.25">
      <c r="A23" s="87">
        <v>15</v>
      </c>
      <c r="B23" s="93">
        <v>380024</v>
      </c>
      <c r="C23" s="110" t="s">
        <v>144</v>
      </c>
      <c r="D23" s="111"/>
      <c r="E23" s="111"/>
      <c r="F23" s="111"/>
      <c r="G23" s="112"/>
      <c r="H23" s="90">
        <f>VLOOKUP(B23,'[2]расчет 74 мо'!$C$18:$CH$91,84,0)</f>
        <v>5.47</v>
      </c>
      <c r="I23" s="91"/>
      <c r="M23" s="91"/>
    </row>
    <row r="24" spans="1:13" s="92" customFormat="1" x14ac:dyDescent="0.25">
      <c r="A24" s="87">
        <v>16</v>
      </c>
      <c r="B24" s="93">
        <v>380170</v>
      </c>
      <c r="C24" s="110" t="s">
        <v>239</v>
      </c>
      <c r="D24" s="111"/>
      <c r="E24" s="111"/>
      <c r="F24" s="111"/>
      <c r="G24" s="112"/>
      <c r="H24" s="90">
        <f>VLOOKUP(B24,'[2]расчет 74 мо'!$C$18:$CH$91,84,0)</f>
        <v>50.37</v>
      </c>
      <c r="I24" s="91"/>
      <c r="M24" s="91"/>
    </row>
    <row r="25" spans="1:13" s="92" customFormat="1" x14ac:dyDescent="0.25">
      <c r="A25" s="87">
        <v>17</v>
      </c>
      <c r="B25" s="93">
        <v>380167</v>
      </c>
      <c r="C25" s="110" t="s">
        <v>240</v>
      </c>
      <c r="D25" s="111"/>
      <c r="E25" s="111"/>
      <c r="F25" s="111"/>
      <c r="G25" s="112"/>
      <c r="H25" s="90">
        <f>VLOOKUP(B25,'[2]расчет 74 мо'!$C$18:$CH$91,84,0)</f>
        <v>85</v>
      </c>
      <c r="I25" s="91"/>
      <c r="M25" s="91"/>
    </row>
    <row r="26" spans="1:13" s="92" customFormat="1" x14ac:dyDescent="0.25">
      <c r="A26" s="87">
        <v>18</v>
      </c>
      <c r="B26" s="93">
        <v>380189</v>
      </c>
      <c r="C26" s="110" t="s">
        <v>241</v>
      </c>
      <c r="D26" s="111"/>
      <c r="E26" s="111"/>
      <c r="F26" s="111"/>
      <c r="G26" s="112"/>
      <c r="H26" s="90">
        <f>VLOOKUP(B26,'[2]расчет 74 мо'!$C$18:$CH$91,84,0)</f>
        <v>38.119999999999997</v>
      </c>
      <c r="I26" s="91"/>
      <c r="M26" s="91"/>
    </row>
    <row r="27" spans="1:13" s="92" customFormat="1" x14ac:dyDescent="0.25">
      <c r="A27" s="87">
        <v>19</v>
      </c>
      <c r="B27" s="93">
        <v>380180</v>
      </c>
      <c r="C27" s="110" t="s">
        <v>148</v>
      </c>
      <c r="D27" s="111"/>
      <c r="E27" s="111"/>
      <c r="F27" s="111"/>
      <c r="G27" s="112"/>
      <c r="H27" s="90">
        <f>VLOOKUP(B27,'[2]расчет 74 мо'!$C$18:$CH$91,84,0)</f>
        <v>632.70000000000005</v>
      </c>
      <c r="I27" s="91"/>
      <c r="M27" s="91"/>
    </row>
    <row r="28" spans="1:13" s="92" customFormat="1" x14ac:dyDescent="0.25">
      <c r="A28" s="87">
        <v>20</v>
      </c>
      <c r="B28" s="93">
        <v>380181</v>
      </c>
      <c r="C28" s="110" t="s">
        <v>149</v>
      </c>
      <c r="D28" s="111"/>
      <c r="E28" s="111"/>
      <c r="F28" s="111"/>
      <c r="G28" s="112"/>
      <c r="H28" s="90">
        <f>VLOOKUP(B28,'[2]расчет 74 мо'!$C$18:$CH$91,84,0)</f>
        <v>296.33</v>
      </c>
      <c r="I28" s="91"/>
      <c r="M28" s="91"/>
    </row>
    <row r="29" spans="1:13" s="92" customFormat="1" x14ac:dyDescent="0.25">
      <c r="A29" s="87">
        <v>21</v>
      </c>
      <c r="B29" s="93">
        <v>380378</v>
      </c>
      <c r="C29" s="110" t="s">
        <v>150</v>
      </c>
      <c r="D29" s="111"/>
      <c r="E29" s="111"/>
      <c r="F29" s="111"/>
      <c r="G29" s="112"/>
      <c r="H29" s="90">
        <f>VLOOKUP(B29,'[2]расчет 74 мо'!$C$18:$CH$91,84,0)</f>
        <v>761.67</v>
      </c>
      <c r="I29" s="91"/>
      <c r="M29" s="91"/>
    </row>
    <row r="30" spans="1:13" s="92" customFormat="1" x14ac:dyDescent="0.25">
      <c r="A30" s="87">
        <v>22</v>
      </c>
      <c r="B30" s="93">
        <v>380169</v>
      </c>
      <c r="C30" s="110" t="s">
        <v>242</v>
      </c>
      <c r="D30" s="111"/>
      <c r="E30" s="111"/>
      <c r="F30" s="111"/>
      <c r="G30" s="112"/>
      <c r="H30" s="90">
        <f>VLOOKUP(B30,'[2]расчет 74 мо'!$C$18:$CH$91,84,0)</f>
        <v>47.62</v>
      </c>
      <c r="I30" s="91"/>
      <c r="M30" s="91"/>
    </row>
    <row r="31" spans="1:13" s="92" customFormat="1" x14ac:dyDescent="0.25">
      <c r="A31" s="87">
        <v>23</v>
      </c>
      <c r="B31" s="93">
        <v>380168</v>
      </c>
      <c r="C31" s="110" t="s">
        <v>243</v>
      </c>
      <c r="D31" s="111"/>
      <c r="E31" s="111"/>
      <c r="F31" s="111"/>
      <c r="G31" s="112"/>
      <c r="H31" s="90">
        <f>VLOOKUP(B31,'[2]расчет 74 мо'!$C$18:$CH$91,84,0)</f>
        <v>48.14</v>
      </c>
      <c r="I31" s="91"/>
      <c r="M31" s="91"/>
    </row>
    <row r="32" spans="1:13" x14ac:dyDescent="0.25">
      <c r="A32" s="87">
        <v>24</v>
      </c>
      <c r="B32" s="94">
        <v>380004</v>
      </c>
      <c r="C32" s="114" t="s">
        <v>153</v>
      </c>
      <c r="D32" s="115"/>
      <c r="E32" s="115"/>
      <c r="F32" s="115"/>
      <c r="G32" s="116"/>
      <c r="H32" s="90">
        <f>VLOOKUP(B32,'[2]расчет 74 мо'!$C$18:$CH$91,84,0)</f>
        <v>232.13</v>
      </c>
      <c r="I32" s="91"/>
      <c r="M32" s="91"/>
    </row>
    <row r="33" spans="1:13" x14ac:dyDescent="0.25">
      <c r="A33" s="87">
        <v>25</v>
      </c>
      <c r="B33" s="93">
        <v>380240</v>
      </c>
      <c r="C33" s="110" t="s">
        <v>154</v>
      </c>
      <c r="D33" s="111"/>
      <c r="E33" s="111"/>
      <c r="F33" s="111"/>
      <c r="G33" s="112"/>
      <c r="H33" s="90">
        <f>VLOOKUP(B33,'[2]расчет 74 мо'!$C$18:$CH$91,84,0)</f>
        <v>54.42</v>
      </c>
      <c r="I33" s="91"/>
      <c r="M33" s="91"/>
    </row>
    <row r="34" spans="1:13" x14ac:dyDescent="0.2">
      <c r="A34" s="87">
        <v>26</v>
      </c>
      <c r="B34" s="87">
        <v>380005</v>
      </c>
      <c r="C34" s="110" t="s">
        <v>155</v>
      </c>
      <c r="D34" s="111"/>
      <c r="E34" s="111"/>
      <c r="F34" s="111"/>
      <c r="G34" s="112"/>
      <c r="H34" s="90">
        <f>VLOOKUP(B34,'[2]расчет 74 мо'!$C$18:$CH$91,84,0)</f>
        <v>262.91000000000003</v>
      </c>
    </row>
    <row r="35" spans="1:13" x14ac:dyDescent="0.2">
      <c r="A35" s="87">
        <v>27</v>
      </c>
      <c r="B35" s="87">
        <v>380009</v>
      </c>
      <c r="C35" s="110" t="s">
        <v>156</v>
      </c>
      <c r="D35" s="111"/>
      <c r="E35" s="111"/>
      <c r="F35" s="111"/>
      <c r="G35" s="112"/>
      <c r="H35" s="90">
        <f>VLOOKUP(B35,'[2]расчет 74 мо'!$C$18:$CH$91,84,0)</f>
        <v>127.4</v>
      </c>
    </row>
    <row r="36" spans="1:13" x14ac:dyDescent="0.2">
      <c r="A36" s="87">
        <v>28</v>
      </c>
      <c r="B36" s="87">
        <v>380003</v>
      </c>
      <c r="C36" s="110" t="s">
        <v>157</v>
      </c>
      <c r="D36" s="111"/>
      <c r="E36" s="111"/>
      <c r="F36" s="111"/>
      <c r="G36" s="112"/>
      <c r="H36" s="90">
        <f>VLOOKUP(B36,'[2]расчет 74 мо'!$C$18:$CH$91,84,0)</f>
        <v>209.61</v>
      </c>
    </row>
    <row r="37" spans="1:13" x14ac:dyDescent="0.2">
      <c r="A37" s="87">
        <v>29</v>
      </c>
      <c r="B37" s="87">
        <v>380029</v>
      </c>
      <c r="C37" s="110" t="s">
        <v>158</v>
      </c>
      <c r="D37" s="111"/>
      <c r="E37" s="111"/>
      <c r="F37" s="111"/>
      <c r="G37" s="112"/>
      <c r="H37" s="90">
        <f>VLOOKUP(B37,'[2]расчет 74 мо'!$C$18:$CH$91,84,0)</f>
        <v>212.73</v>
      </c>
    </row>
    <row r="38" spans="1:13" x14ac:dyDescent="0.2">
      <c r="A38" s="87">
        <v>30</v>
      </c>
      <c r="B38" s="87">
        <v>380013</v>
      </c>
      <c r="C38" s="110" t="s">
        <v>159</v>
      </c>
      <c r="D38" s="111"/>
      <c r="E38" s="111"/>
      <c r="F38" s="111"/>
      <c r="G38" s="112"/>
      <c r="H38" s="90">
        <f>VLOOKUP(B38,'[2]расчет 74 мо'!$C$18:$CH$91,84,0)</f>
        <v>412.67</v>
      </c>
    </row>
    <row r="39" spans="1:13" x14ac:dyDescent="0.2">
      <c r="A39" s="87">
        <v>31</v>
      </c>
      <c r="B39" s="87">
        <v>380006</v>
      </c>
      <c r="C39" s="110" t="s">
        <v>160</v>
      </c>
      <c r="D39" s="111"/>
      <c r="E39" s="111"/>
      <c r="F39" s="111"/>
      <c r="G39" s="112"/>
      <c r="H39" s="90">
        <f>VLOOKUP(B39,'[2]расчет 74 мо'!$C$18:$CH$91,84,0)</f>
        <v>288.23</v>
      </c>
    </row>
    <row r="40" spans="1:13" x14ac:dyDescent="0.2">
      <c r="A40" s="87">
        <v>32</v>
      </c>
      <c r="B40" s="87">
        <v>380021</v>
      </c>
      <c r="C40" s="110" t="s">
        <v>161</v>
      </c>
      <c r="D40" s="111"/>
      <c r="E40" s="111"/>
      <c r="F40" s="111"/>
      <c r="G40" s="112"/>
      <c r="H40" s="90">
        <f>VLOOKUP(B40,'[2]расчет 74 мо'!$C$18:$CH$91,84,0)</f>
        <v>293.26</v>
      </c>
    </row>
    <row r="41" spans="1:13" x14ac:dyDescent="0.2">
      <c r="A41" s="87">
        <v>33</v>
      </c>
      <c r="B41" s="87">
        <v>380017</v>
      </c>
      <c r="C41" s="110" t="s">
        <v>162</v>
      </c>
      <c r="D41" s="111"/>
      <c r="E41" s="111"/>
      <c r="F41" s="111"/>
      <c r="G41" s="112"/>
      <c r="H41" s="90">
        <f>VLOOKUP(B41,'[2]расчет 74 мо'!$C$18:$CH$91,84,0)</f>
        <v>1137.52</v>
      </c>
    </row>
    <row r="42" spans="1:13" x14ac:dyDescent="0.2">
      <c r="A42" s="87">
        <v>34</v>
      </c>
      <c r="B42" s="87">
        <v>380036</v>
      </c>
      <c r="C42" s="110" t="s">
        <v>163</v>
      </c>
      <c r="D42" s="111"/>
      <c r="E42" s="111"/>
      <c r="F42" s="111"/>
      <c r="G42" s="112"/>
      <c r="H42" s="90">
        <f>VLOOKUP(B42,'[2]расчет 74 мо'!$C$18:$CH$91,84,0)</f>
        <v>374.58</v>
      </c>
    </row>
    <row r="43" spans="1:13" x14ac:dyDescent="0.2">
      <c r="A43" s="87">
        <v>35</v>
      </c>
      <c r="B43" s="87">
        <v>380098</v>
      </c>
      <c r="C43" s="110" t="s">
        <v>164</v>
      </c>
      <c r="D43" s="111"/>
      <c r="E43" s="111"/>
      <c r="F43" s="111"/>
      <c r="G43" s="112"/>
      <c r="H43" s="90">
        <f>VLOOKUP(B43,'[2]расчет 74 мо'!$C$18:$CH$91,84,0)</f>
        <v>208.29</v>
      </c>
    </row>
    <row r="44" spans="1:13" x14ac:dyDescent="0.2">
      <c r="A44" s="87">
        <v>36</v>
      </c>
      <c r="B44" s="87">
        <v>380075</v>
      </c>
      <c r="C44" s="110" t="s">
        <v>165</v>
      </c>
      <c r="D44" s="111"/>
      <c r="E44" s="111"/>
      <c r="F44" s="111"/>
      <c r="G44" s="112"/>
      <c r="H44" s="90">
        <f>VLOOKUP(B44,'[2]расчет 74 мо'!$C$18:$CH$91,84,0)</f>
        <v>146.11000000000001</v>
      </c>
    </row>
    <row r="45" spans="1:13" x14ac:dyDescent="0.2">
      <c r="A45" s="87">
        <v>37</v>
      </c>
      <c r="B45" s="87">
        <v>380137</v>
      </c>
      <c r="C45" s="110" t="s">
        <v>166</v>
      </c>
      <c r="D45" s="111"/>
      <c r="E45" s="111"/>
      <c r="F45" s="111"/>
      <c r="G45" s="112"/>
      <c r="H45" s="90">
        <f>VLOOKUP(B45,'[2]расчет 74 мо'!$C$18:$CH$91,84,0)</f>
        <v>401.63</v>
      </c>
    </row>
    <row r="46" spans="1:13" x14ac:dyDescent="0.2">
      <c r="A46" s="87">
        <v>38</v>
      </c>
      <c r="B46" s="87">
        <v>380118</v>
      </c>
      <c r="C46" s="110" t="s">
        <v>167</v>
      </c>
      <c r="D46" s="111"/>
      <c r="E46" s="111"/>
      <c r="F46" s="111"/>
      <c r="G46" s="112"/>
      <c r="H46" s="90">
        <f>VLOOKUP(B46,'[2]расчет 74 мо'!$C$18:$CH$91,84,0)</f>
        <v>144.94</v>
      </c>
    </row>
    <row r="47" spans="1:13" x14ac:dyDescent="0.2">
      <c r="A47" s="87">
        <v>39</v>
      </c>
      <c r="B47" s="87">
        <v>380119</v>
      </c>
      <c r="C47" s="110" t="s">
        <v>168</v>
      </c>
      <c r="D47" s="111"/>
      <c r="E47" s="111"/>
      <c r="F47" s="111"/>
      <c r="G47" s="112"/>
      <c r="H47" s="90">
        <f>VLOOKUP(B47,'[2]расчет 74 мо'!$C$18:$CH$91,84,0)</f>
        <v>233.28</v>
      </c>
    </row>
    <row r="48" spans="1:13" x14ac:dyDescent="0.2">
      <c r="A48" s="87">
        <v>40</v>
      </c>
      <c r="B48" s="87">
        <v>380120</v>
      </c>
      <c r="C48" s="110" t="s">
        <v>169</v>
      </c>
      <c r="D48" s="111"/>
      <c r="E48" s="111"/>
      <c r="F48" s="111"/>
      <c r="G48" s="112"/>
      <c r="H48" s="90">
        <f>VLOOKUP(B48,'[2]расчет 74 мо'!$C$18:$CH$91,84,0)</f>
        <v>246.37</v>
      </c>
    </row>
    <row r="49" spans="1:8" x14ac:dyDescent="0.2">
      <c r="A49" s="87">
        <v>41</v>
      </c>
      <c r="B49" s="87">
        <v>380121</v>
      </c>
      <c r="C49" s="113" t="s">
        <v>170</v>
      </c>
      <c r="D49" s="113"/>
      <c r="E49" s="113"/>
      <c r="F49" s="113"/>
      <c r="G49" s="113"/>
      <c r="H49" s="90">
        <f>VLOOKUP(B49,'[2]расчет 74 мо'!$C$18:$CH$91,84,0)</f>
        <v>249.05</v>
      </c>
    </row>
    <row r="50" spans="1:8" x14ac:dyDescent="0.2">
      <c r="A50" s="87">
        <v>42</v>
      </c>
      <c r="B50" s="87">
        <v>380122</v>
      </c>
      <c r="C50" s="113" t="s">
        <v>171</v>
      </c>
      <c r="D50" s="113"/>
      <c r="E50" s="113"/>
      <c r="F50" s="113"/>
      <c r="G50" s="113"/>
      <c r="H50" s="90">
        <f>VLOOKUP(B50,'[2]расчет 74 мо'!$C$18:$CH$91,84,0)</f>
        <v>583.44000000000005</v>
      </c>
    </row>
    <row r="51" spans="1:8" x14ac:dyDescent="0.2">
      <c r="A51" s="87">
        <v>43</v>
      </c>
      <c r="B51" s="87">
        <v>380117</v>
      </c>
      <c r="C51" s="113" t="s">
        <v>172</v>
      </c>
      <c r="D51" s="113"/>
      <c r="E51" s="113"/>
      <c r="F51" s="113"/>
      <c r="G51" s="113"/>
      <c r="H51" s="90">
        <f>VLOOKUP(B51,'[2]расчет 74 мо'!$C$18:$CH$91,84,0)</f>
        <v>499.79</v>
      </c>
    </row>
    <row r="52" spans="1:8" x14ac:dyDescent="0.2">
      <c r="A52" s="87">
        <v>44</v>
      </c>
      <c r="B52" s="87">
        <v>380149</v>
      </c>
      <c r="C52" s="110" t="s">
        <v>258</v>
      </c>
      <c r="D52" s="111"/>
      <c r="E52" s="111"/>
      <c r="F52" s="111"/>
      <c r="G52" s="112"/>
      <c r="H52" s="90">
        <f>VLOOKUP(B52,'[2]расчет 74 мо'!$C$18:$CH$91,84,0)</f>
        <v>501.17</v>
      </c>
    </row>
    <row r="53" spans="1:8" x14ac:dyDescent="0.2">
      <c r="A53" s="87">
        <v>45</v>
      </c>
      <c r="B53" s="87">
        <v>380164</v>
      </c>
      <c r="C53" s="110" t="s">
        <v>259</v>
      </c>
      <c r="D53" s="111"/>
      <c r="E53" s="111"/>
      <c r="F53" s="111"/>
      <c r="G53" s="112"/>
      <c r="H53" s="90">
        <f>VLOOKUP(B53,'[2]расчет 74 мо'!$C$18:$CH$91,84,0)</f>
        <v>295.93</v>
      </c>
    </row>
    <row r="54" spans="1:8" x14ac:dyDescent="0.2">
      <c r="A54" s="87">
        <v>46</v>
      </c>
      <c r="B54" s="87">
        <v>380165</v>
      </c>
      <c r="C54" s="110" t="s">
        <v>260</v>
      </c>
      <c r="D54" s="111"/>
      <c r="E54" s="111"/>
      <c r="F54" s="111"/>
      <c r="G54" s="112"/>
      <c r="H54" s="90">
        <f>VLOOKUP(B54,'[2]расчет 74 мо'!$C$18:$CH$91,84,0)</f>
        <v>438.56</v>
      </c>
    </row>
    <row r="55" spans="1:8" x14ac:dyDescent="0.2">
      <c r="A55" s="87">
        <v>47</v>
      </c>
      <c r="B55" s="87">
        <v>380099</v>
      </c>
      <c r="C55" s="110" t="s">
        <v>261</v>
      </c>
      <c r="D55" s="111"/>
      <c r="E55" s="111"/>
      <c r="F55" s="111"/>
      <c r="G55" s="112"/>
      <c r="H55" s="90">
        <f>VLOOKUP(B55,'[2]расчет 74 мо'!$C$18:$CH$91,84,0)</f>
        <v>251.15</v>
      </c>
    </row>
    <row r="56" spans="1:8" x14ac:dyDescent="0.2">
      <c r="A56" s="87">
        <v>48</v>
      </c>
      <c r="B56" s="87">
        <v>380185</v>
      </c>
      <c r="C56" s="110" t="s">
        <v>262</v>
      </c>
      <c r="D56" s="111"/>
      <c r="E56" s="111"/>
      <c r="F56" s="111"/>
      <c r="G56" s="112"/>
      <c r="H56" s="90">
        <f>VLOOKUP(B56,'[2]расчет 74 мо'!$C$18:$CH$91,84,0)</f>
        <v>331.64</v>
      </c>
    </row>
    <row r="57" spans="1:8" x14ac:dyDescent="0.2">
      <c r="A57" s="87">
        <v>49</v>
      </c>
      <c r="B57" s="87">
        <v>380183</v>
      </c>
      <c r="C57" s="110" t="s">
        <v>263</v>
      </c>
      <c r="D57" s="111"/>
      <c r="E57" s="111"/>
      <c r="F57" s="111"/>
      <c r="G57" s="112"/>
      <c r="H57" s="90">
        <f>VLOOKUP(B57,'[2]расчет 74 мо'!$C$18:$CH$91,84,0)</f>
        <v>211.13</v>
      </c>
    </row>
    <row r="58" spans="1:8" x14ac:dyDescent="0.2">
      <c r="A58" s="87">
        <v>50</v>
      </c>
      <c r="B58" s="87">
        <v>380148</v>
      </c>
      <c r="C58" s="110" t="s">
        <v>264</v>
      </c>
      <c r="D58" s="111"/>
      <c r="E58" s="111"/>
      <c r="F58" s="111"/>
      <c r="G58" s="112"/>
      <c r="H58" s="90">
        <f>VLOOKUP(B58,'[2]расчет 74 мо'!$C$18:$CH$91,84,0)</f>
        <v>903.98</v>
      </c>
    </row>
    <row r="59" spans="1:8" x14ac:dyDescent="0.2">
      <c r="A59" s="87">
        <v>51</v>
      </c>
      <c r="B59" s="87">
        <v>380154</v>
      </c>
      <c r="C59" s="110" t="s">
        <v>265</v>
      </c>
      <c r="D59" s="111"/>
      <c r="E59" s="111"/>
      <c r="F59" s="111"/>
      <c r="G59" s="112"/>
      <c r="H59" s="90">
        <f>VLOOKUP(B59,'[2]расчет 74 мо'!$C$18:$CH$91,84,0)</f>
        <v>360.89</v>
      </c>
    </row>
    <row r="60" spans="1:8" x14ac:dyDescent="0.2">
      <c r="A60" s="87">
        <v>52</v>
      </c>
      <c r="B60" s="87">
        <v>380133</v>
      </c>
      <c r="C60" s="110" t="s">
        <v>266</v>
      </c>
      <c r="D60" s="111"/>
      <c r="E60" s="111"/>
      <c r="F60" s="111"/>
      <c r="G60" s="112"/>
      <c r="H60" s="90">
        <f>VLOOKUP(B60,'[2]расчет 74 мо'!$C$18:$CH$91,84,0)</f>
        <v>457.21</v>
      </c>
    </row>
    <row r="61" spans="1:8" x14ac:dyDescent="0.2">
      <c r="A61" s="87">
        <v>53</v>
      </c>
      <c r="B61" s="87">
        <v>380144</v>
      </c>
      <c r="C61" s="110" t="s">
        <v>267</v>
      </c>
      <c r="D61" s="111"/>
      <c r="E61" s="111"/>
      <c r="F61" s="111"/>
      <c r="G61" s="112"/>
      <c r="H61" s="90">
        <f>VLOOKUP(B61,'[2]расчет 74 мо'!$C$18:$CH$91,84,0)</f>
        <v>538.9</v>
      </c>
    </row>
    <row r="62" spans="1:8" x14ac:dyDescent="0.2">
      <c r="A62" s="87">
        <v>54</v>
      </c>
      <c r="B62" s="87">
        <v>380146</v>
      </c>
      <c r="C62" s="110" t="s">
        <v>268</v>
      </c>
      <c r="D62" s="111"/>
      <c r="E62" s="111"/>
      <c r="F62" s="111"/>
      <c r="G62" s="112"/>
      <c r="H62" s="90">
        <f>VLOOKUP(B62,'[2]расчет 74 мо'!$C$18:$CH$91,84,0)</f>
        <v>364.36</v>
      </c>
    </row>
    <row r="63" spans="1:8" x14ac:dyDescent="0.2">
      <c r="A63" s="87">
        <v>55</v>
      </c>
      <c r="B63" s="87">
        <v>380177</v>
      </c>
      <c r="C63" s="110" t="s">
        <v>269</v>
      </c>
      <c r="D63" s="111"/>
      <c r="E63" s="111"/>
      <c r="F63" s="111"/>
      <c r="G63" s="112"/>
      <c r="H63" s="90">
        <f>VLOOKUP(B63,'[2]расчет 74 мо'!$C$18:$CH$91,84,0)</f>
        <v>347.6</v>
      </c>
    </row>
    <row r="64" spans="1:8" x14ac:dyDescent="0.2">
      <c r="A64" s="87">
        <v>56</v>
      </c>
      <c r="B64" s="87">
        <v>380247</v>
      </c>
      <c r="C64" s="110" t="s">
        <v>270</v>
      </c>
      <c r="D64" s="111"/>
      <c r="E64" s="111"/>
      <c r="F64" s="111"/>
      <c r="G64" s="112"/>
      <c r="H64" s="90">
        <f>VLOOKUP(B64,'[2]расчет 74 мо'!$C$18:$CH$91,84,0)</f>
        <v>512.07000000000005</v>
      </c>
    </row>
    <row r="65" spans="1:8" x14ac:dyDescent="0.2">
      <c r="A65" s="87">
        <v>57</v>
      </c>
      <c r="B65" s="87">
        <v>380248</v>
      </c>
      <c r="C65" s="110" t="s">
        <v>271</v>
      </c>
      <c r="D65" s="111"/>
      <c r="E65" s="111"/>
      <c r="F65" s="111"/>
      <c r="G65" s="112"/>
      <c r="H65" s="90">
        <f>VLOOKUP(B65,'[2]расчет 74 мо'!$C$18:$CH$91,84,0)</f>
        <v>214.52</v>
      </c>
    </row>
    <row r="66" spans="1:8" x14ac:dyDescent="0.2">
      <c r="A66" s="87">
        <v>58</v>
      </c>
      <c r="B66" s="87">
        <v>380245</v>
      </c>
      <c r="C66" s="110" t="s">
        <v>272</v>
      </c>
      <c r="D66" s="111"/>
      <c r="E66" s="111"/>
      <c r="F66" s="111"/>
      <c r="G66" s="112"/>
      <c r="H66" s="90">
        <f>VLOOKUP(B66,'[2]расчет 74 мо'!$C$18:$CH$91,84,0)</f>
        <v>620.66</v>
      </c>
    </row>
    <row r="67" spans="1:8" x14ac:dyDescent="0.2">
      <c r="A67" s="87">
        <v>59</v>
      </c>
      <c r="B67" s="87">
        <v>380251</v>
      </c>
      <c r="C67" s="110" t="s">
        <v>273</v>
      </c>
      <c r="D67" s="111"/>
      <c r="E67" s="111"/>
      <c r="F67" s="111"/>
      <c r="G67" s="112"/>
      <c r="H67" s="90">
        <f>VLOOKUP(B67,'[2]расчет 74 мо'!$C$18:$CH$91,84,0)</f>
        <v>456.32</v>
      </c>
    </row>
    <row r="68" spans="1:8" x14ac:dyDescent="0.2">
      <c r="A68" s="87">
        <v>60</v>
      </c>
      <c r="B68" s="87">
        <v>380162</v>
      </c>
      <c r="C68" s="110" t="s">
        <v>274</v>
      </c>
      <c r="D68" s="111"/>
      <c r="E68" s="111"/>
      <c r="F68" s="111"/>
      <c r="G68" s="112"/>
      <c r="H68" s="90">
        <f>VLOOKUP(B68,'[2]расчет 74 мо'!$C$18:$CH$91,84,0)</f>
        <v>377.45</v>
      </c>
    </row>
    <row r="69" spans="1:8" x14ac:dyDescent="0.2">
      <c r="A69" s="87">
        <v>61</v>
      </c>
      <c r="B69" s="87">
        <v>380188</v>
      </c>
      <c r="C69" s="110" t="s">
        <v>275</v>
      </c>
      <c r="D69" s="111"/>
      <c r="E69" s="111"/>
      <c r="F69" s="111"/>
      <c r="G69" s="112"/>
      <c r="H69" s="90">
        <f>VLOOKUP(B69,'[2]расчет 74 мо'!$C$18:$CH$91,84,0)</f>
        <v>228.85</v>
      </c>
    </row>
    <row r="70" spans="1:8" x14ac:dyDescent="0.2">
      <c r="A70" s="87">
        <v>62</v>
      </c>
      <c r="B70" s="87">
        <v>380095</v>
      </c>
      <c r="C70" s="110" t="s">
        <v>276</v>
      </c>
      <c r="D70" s="111"/>
      <c r="E70" s="111"/>
      <c r="F70" s="111"/>
      <c r="G70" s="112"/>
      <c r="H70" s="90">
        <f>VLOOKUP(B70,'[2]расчет 74 мо'!$C$18:$CH$91,84,0)</f>
        <v>960.48</v>
      </c>
    </row>
    <row r="71" spans="1:8" x14ac:dyDescent="0.2">
      <c r="A71" s="87">
        <v>63</v>
      </c>
      <c r="B71" s="87">
        <v>380115</v>
      </c>
      <c r="C71" s="110" t="s">
        <v>277</v>
      </c>
      <c r="D71" s="111"/>
      <c r="E71" s="111"/>
      <c r="F71" s="111"/>
      <c r="G71" s="112"/>
      <c r="H71" s="90">
        <f>VLOOKUP(B71,'[2]расчет 74 мо'!$C$18:$CH$91,84,0)</f>
        <v>354.14</v>
      </c>
    </row>
    <row r="72" spans="1:8" x14ac:dyDescent="0.2">
      <c r="A72" s="87">
        <v>64</v>
      </c>
      <c r="B72" s="87">
        <v>380132</v>
      </c>
      <c r="C72" s="110" t="s">
        <v>278</v>
      </c>
      <c r="D72" s="111"/>
      <c r="E72" s="111"/>
      <c r="F72" s="111"/>
      <c r="G72" s="112"/>
      <c r="H72" s="90">
        <f>VLOOKUP(B72,'[2]расчет 74 мо'!$C$18:$CH$91,84,0)</f>
        <v>183.09</v>
      </c>
    </row>
    <row r="73" spans="1:8" x14ac:dyDescent="0.2">
      <c r="A73" s="87">
        <v>65</v>
      </c>
      <c r="B73" s="87">
        <v>380114</v>
      </c>
      <c r="C73" s="110" t="s">
        <v>279</v>
      </c>
      <c r="D73" s="111"/>
      <c r="E73" s="111"/>
      <c r="F73" s="111"/>
      <c r="G73" s="112"/>
      <c r="H73" s="90">
        <f>VLOOKUP(B73,'[2]расчет 74 мо'!$C$18:$CH$91,84,0)</f>
        <v>119.39</v>
      </c>
    </row>
    <row r="74" spans="1:8" x14ac:dyDescent="0.2">
      <c r="A74" s="87">
        <v>66</v>
      </c>
      <c r="B74" s="87">
        <v>380147</v>
      </c>
      <c r="C74" s="110" t="s">
        <v>280</v>
      </c>
      <c r="D74" s="111"/>
      <c r="E74" s="111"/>
      <c r="F74" s="111"/>
      <c r="G74" s="112"/>
      <c r="H74" s="90">
        <f>VLOOKUP(B74,'[2]расчет 74 мо'!$C$18:$CH$91,84,0)</f>
        <v>264.44</v>
      </c>
    </row>
    <row r="75" spans="1:8" x14ac:dyDescent="0.2">
      <c r="A75" s="87">
        <v>67</v>
      </c>
      <c r="B75" s="87">
        <v>380182</v>
      </c>
      <c r="C75" s="110" t="s">
        <v>281</v>
      </c>
      <c r="D75" s="111"/>
      <c r="E75" s="111"/>
      <c r="F75" s="111"/>
      <c r="G75" s="112"/>
      <c r="H75" s="90">
        <f>VLOOKUP(B75,'[2]расчет 74 мо'!$C$18:$CH$91,84,0)</f>
        <v>609.25</v>
      </c>
    </row>
    <row r="76" spans="1:8" x14ac:dyDescent="0.2">
      <c r="A76" s="87">
        <v>68</v>
      </c>
      <c r="B76" s="87">
        <v>380129</v>
      </c>
      <c r="C76" s="110" t="s">
        <v>282</v>
      </c>
      <c r="D76" s="111"/>
      <c r="E76" s="111"/>
      <c r="F76" s="111"/>
      <c r="G76" s="112"/>
      <c r="H76" s="90">
        <f>VLOOKUP(B76,'[2]расчет 74 мо'!$C$18:$CH$91,84,0)</f>
        <v>960.42</v>
      </c>
    </row>
    <row r="77" spans="1:8" x14ac:dyDescent="0.2">
      <c r="A77" s="87">
        <v>69</v>
      </c>
      <c r="B77" s="87">
        <v>380249</v>
      </c>
      <c r="C77" s="110" t="s">
        <v>283</v>
      </c>
      <c r="D77" s="111"/>
      <c r="E77" s="111"/>
      <c r="F77" s="111"/>
      <c r="G77" s="112"/>
      <c r="H77" s="90">
        <f>VLOOKUP(B77,'[2]расчет 74 мо'!$C$18:$CH$91,84,0)</f>
        <v>512.54</v>
      </c>
    </row>
    <row r="78" spans="1:8" x14ac:dyDescent="0.2">
      <c r="A78" s="87">
        <v>70</v>
      </c>
      <c r="B78" s="87">
        <v>380097</v>
      </c>
      <c r="C78" s="110" t="s">
        <v>284</v>
      </c>
      <c r="D78" s="111"/>
      <c r="E78" s="111"/>
      <c r="F78" s="111"/>
      <c r="G78" s="112"/>
      <c r="H78" s="90">
        <f>VLOOKUP(B78,'[2]расчет 74 мо'!$C$18:$CH$91,84,0)</f>
        <v>361.56</v>
      </c>
    </row>
    <row r="79" spans="1:8" x14ac:dyDescent="0.2">
      <c r="A79" s="87">
        <v>71</v>
      </c>
      <c r="B79" s="87">
        <v>380096</v>
      </c>
      <c r="C79" s="110" t="s">
        <v>285</v>
      </c>
      <c r="D79" s="111"/>
      <c r="E79" s="111"/>
      <c r="F79" s="111"/>
      <c r="G79" s="112"/>
      <c r="H79" s="90">
        <f>VLOOKUP(B79,'[2]расчет 74 мо'!$C$18:$CH$91,84,0)</f>
        <v>469.83</v>
      </c>
    </row>
    <row r="80" spans="1:8" x14ac:dyDescent="0.2">
      <c r="A80" s="87">
        <v>72</v>
      </c>
      <c r="B80" s="87">
        <v>380246</v>
      </c>
      <c r="C80" s="110" t="s">
        <v>286</v>
      </c>
      <c r="D80" s="111"/>
      <c r="E80" s="111"/>
      <c r="F80" s="111"/>
      <c r="G80" s="112"/>
      <c r="H80" s="90">
        <f>VLOOKUP(B80,'[2]расчет 74 мо'!$C$18:$CH$91,84,0)</f>
        <v>814.95</v>
      </c>
    </row>
    <row r="81" spans="1:8" x14ac:dyDescent="0.2">
      <c r="A81" s="87">
        <v>73</v>
      </c>
      <c r="B81" s="87">
        <v>380100</v>
      </c>
      <c r="C81" s="110" t="s">
        <v>287</v>
      </c>
      <c r="D81" s="111"/>
      <c r="E81" s="111"/>
      <c r="F81" s="111"/>
      <c r="G81" s="112"/>
      <c r="H81" s="90">
        <f>VLOOKUP(B81,'[2]расчет 74 мо'!$C$18:$CH$91,84,0)</f>
        <v>429.27</v>
      </c>
    </row>
    <row r="82" spans="1:8" x14ac:dyDescent="0.2">
      <c r="A82" s="87">
        <v>74</v>
      </c>
      <c r="B82" s="87">
        <v>380157</v>
      </c>
      <c r="C82" s="110" t="s">
        <v>288</v>
      </c>
      <c r="D82" s="111"/>
      <c r="E82" s="111"/>
      <c r="F82" s="111"/>
      <c r="G82" s="112"/>
      <c r="H82" s="90">
        <f>VLOOKUP(B82,'[2]расчет 74 мо'!$C$18:$CH$91,84,0)</f>
        <v>487.15</v>
      </c>
    </row>
  </sheetData>
  <autoFilter ref="A8:H8">
    <filterColumn colId="2" showButton="0"/>
    <filterColumn colId="3" showButton="0"/>
    <filterColumn colId="4" showButton="0"/>
    <filterColumn colId="5" showButton="0"/>
  </autoFilter>
  <mergeCells count="80">
    <mergeCell ref="C8:G8"/>
    <mergeCell ref="G1:H1"/>
    <mergeCell ref="G2:H2"/>
    <mergeCell ref="G3:H3"/>
    <mergeCell ref="G4:H4"/>
    <mergeCell ref="A6:H6"/>
    <mergeCell ref="C20:G20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44:G44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51:G51"/>
    <mergeCell ref="C45:G45"/>
    <mergeCell ref="C46:G46"/>
    <mergeCell ref="C47:G47"/>
    <mergeCell ref="C48:G48"/>
    <mergeCell ref="C49:G49"/>
    <mergeCell ref="C50:G50"/>
    <mergeCell ref="C52:G52"/>
    <mergeCell ref="C53:G53"/>
    <mergeCell ref="C54:G54"/>
    <mergeCell ref="C55:G55"/>
    <mergeCell ref="C56:G56"/>
    <mergeCell ref="C57:G57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74:G74"/>
    <mergeCell ref="C75:G75"/>
    <mergeCell ref="C76:G76"/>
    <mergeCell ref="C82:G82"/>
    <mergeCell ref="C77:G77"/>
    <mergeCell ref="C78:G78"/>
    <mergeCell ref="C79:G79"/>
    <mergeCell ref="C80:G80"/>
    <mergeCell ref="C81:G81"/>
  </mergeCells>
  <pageMargins left="0.56000000000000005" right="0.17" top="0.31" bottom="0.27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1"/>
  <sheetViews>
    <sheetView workbookViewId="0">
      <selection activeCell="G5" sqref="G5"/>
    </sheetView>
  </sheetViews>
  <sheetFormatPr defaultRowHeight="15" x14ac:dyDescent="0.25"/>
  <cols>
    <col min="1" max="1" width="2.85546875" style="1" customWidth="1"/>
    <col min="2" max="2" width="54.85546875" style="1" customWidth="1"/>
    <col min="3" max="3" width="16" style="1" customWidth="1"/>
    <col min="4" max="4" width="16.42578125" style="1" customWidth="1"/>
    <col min="5" max="5" width="10.42578125" style="1" bestFit="1" customWidth="1"/>
    <col min="6" max="6" width="0" style="1" hidden="1" customWidth="1"/>
    <col min="7" max="16384" width="9.140625" style="1"/>
  </cols>
  <sheetData>
    <row r="1" spans="1:5" ht="37.5" customHeight="1" x14ac:dyDescent="0.25">
      <c r="C1" s="126" t="s">
        <v>292</v>
      </c>
      <c r="D1" s="126"/>
    </row>
    <row r="2" spans="1:5" x14ac:dyDescent="0.25">
      <c r="D2" s="128" t="s">
        <v>116</v>
      </c>
      <c r="E2" s="128"/>
    </row>
    <row r="3" spans="1:5" ht="77.25" customHeight="1" x14ac:dyDescent="0.25">
      <c r="C3" s="128" t="s">
        <v>115</v>
      </c>
      <c r="D3" s="128"/>
      <c r="E3" s="23"/>
    </row>
    <row r="4" spans="1:5" ht="12" customHeight="1" x14ac:dyDescent="0.25">
      <c r="D4" s="2"/>
    </row>
    <row r="5" spans="1:5" ht="34.5" customHeight="1" x14ac:dyDescent="0.25">
      <c r="B5" s="127" t="s">
        <v>0</v>
      </c>
      <c r="C5" s="127"/>
      <c r="D5" s="127"/>
    </row>
    <row r="6" spans="1:5" ht="40.5" customHeight="1" x14ac:dyDescent="0.25">
      <c r="A6" s="1" t="s">
        <v>1</v>
      </c>
      <c r="B6" s="3" t="s">
        <v>2</v>
      </c>
      <c r="C6" s="4" t="s">
        <v>3</v>
      </c>
      <c r="D6" s="25" t="s">
        <v>4</v>
      </c>
    </row>
    <row r="7" spans="1:5" ht="27" customHeight="1" x14ac:dyDescent="0.25">
      <c r="B7" s="5" t="s">
        <v>5</v>
      </c>
      <c r="C7" s="6">
        <v>595.54999999999995</v>
      </c>
      <c r="D7" s="6">
        <v>1727.1</v>
      </c>
    </row>
    <row r="8" spans="1:5" ht="24.75" customHeight="1" x14ac:dyDescent="0.25">
      <c r="B8" s="7" t="s">
        <v>6</v>
      </c>
      <c r="C8" s="8">
        <v>535.97</v>
      </c>
      <c r="D8" s="8">
        <v>2036.7</v>
      </c>
      <c r="E8" s="9"/>
    </row>
    <row r="9" spans="1:5" ht="24.75" customHeight="1" x14ac:dyDescent="0.25">
      <c r="B9" s="7" t="s">
        <v>7</v>
      </c>
      <c r="C9" s="8">
        <v>732.8</v>
      </c>
      <c r="D9" s="8">
        <v>1905.3</v>
      </c>
      <c r="E9" s="9"/>
    </row>
    <row r="10" spans="1:5" ht="24.75" customHeight="1" x14ac:dyDescent="0.25">
      <c r="B10" s="7" t="s">
        <v>8</v>
      </c>
      <c r="C10" s="8">
        <v>394.2</v>
      </c>
      <c r="D10" s="8">
        <v>1064.3399999999999</v>
      </c>
      <c r="E10" s="9"/>
    </row>
    <row r="11" spans="1:5" ht="24.75" customHeight="1" x14ac:dyDescent="0.25">
      <c r="B11" s="7" t="s">
        <v>9</v>
      </c>
      <c r="C11" s="8">
        <v>394.2</v>
      </c>
      <c r="D11" s="8">
        <v>1064.2</v>
      </c>
      <c r="E11" s="9"/>
    </row>
    <row r="12" spans="1:5" ht="24.75" customHeight="1" x14ac:dyDescent="0.25">
      <c r="B12" s="7" t="s">
        <v>10</v>
      </c>
      <c r="C12" s="8">
        <v>339.72</v>
      </c>
      <c r="D12" s="8">
        <v>1392.84</v>
      </c>
      <c r="E12" s="9"/>
    </row>
    <row r="13" spans="1:5" ht="24.75" customHeight="1" x14ac:dyDescent="0.25">
      <c r="B13" s="7" t="s">
        <v>11</v>
      </c>
      <c r="C13" s="8">
        <v>411.72</v>
      </c>
      <c r="D13" s="8">
        <v>1235.1600000000001</v>
      </c>
      <c r="E13" s="9"/>
    </row>
    <row r="14" spans="1:5" ht="24.75" customHeight="1" x14ac:dyDescent="0.25">
      <c r="B14" s="7" t="s">
        <v>12</v>
      </c>
      <c r="C14" s="8">
        <v>411.72</v>
      </c>
      <c r="D14" s="8">
        <v>1235.1600000000001</v>
      </c>
      <c r="E14" s="9"/>
    </row>
    <row r="15" spans="1:5" ht="24.75" customHeight="1" x14ac:dyDescent="0.25">
      <c r="B15" s="7" t="s">
        <v>13</v>
      </c>
      <c r="C15" s="8">
        <v>440.8</v>
      </c>
      <c r="D15" s="8">
        <v>1366.56</v>
      </c>
      <c r="E15" s="9"/>
    </row>
    <row r="16" spans="1:5" ht="24.75" customHeight="1" x14ac:dyDescent="0.25">
      <c r="B16" s="7" t="s">
        <v>14</v>
      </c>
      <c r="C16" s="8">
        <v>440.8</v>
      </c>
      <c r="D16" s="8">
        <v>1366.56</v>
      </c>
      <c r="E16" s="9"/>
    </row>
    <row r="17" spans="2:5" ht="24.75" customHeight="1" x14ac:dyDescent="0.25">
      <c r="B17" s="7" t="s">
        <v>15</v>
      </c>
      <c r="C17" s="8">
        <v>331.63</v>
      </c>
      <c r="D17" s="8">
        <v>1392.84</v>
      </c>
      <c r="E17" s="9"/>
    </row>
    <row r="18" spans="2:5" ht="24.75" customHeight="1" x14ac:dyDescent="0.25">
      <c r="B18" s="7" t="s">
        <v>16</v>
      </c>
      <c r="C18" s="8">
        <v>325.04000000000002</v>
      </c>
      <c r="D18" s="8">
        <v>1235.1600000000001</v>
      </c>
      <c r="E18" s="9"/>
    </row>
    <row r="19" spans="2:5" ht="24.75" customHeight="1" x14ac:dyDescent="0.25">
      <c r="B19" s="7" t="s">
        <v>17</v>
      </c>
      <c r="C19" s="8">
        <v>462.17</v>
      </c>
      <c r="D19" s="8">
        <v>1340.28</v>
      </c>
      <c r="E19" s="9"/>
    </row>
    <row r="20" spans="2:5" ht="24.75" customHeight="1" x14ac:dyDescent="0.25">
      <c r="B20" s="7" t="s">
        <v>18</v>
      </c>
      <c r="C20" s="8">
        <v>411.72</v>
      </c>
      <c r="D20" s="8">
        <v>1235.1600000000001</v>
      </c>
      <c r="E20" s="9"/>
    </row>
    <row r="21" spans="2:5" ht="24.75" customHeight="1" x14ac:dyDescent="0.25">
      <c r="B21" s="7" t="s">
        <v>19</v>
      </c>
      <c r="C21" s="8">
        <v>394.2</v>
      </c>
      <c r="D21" s="8">
        <v>1064.3399999999999</v>
      </c>
      <c r="E21" s="9"/>
    </row>
    <row r="22" spans="2:5" ht="24.75" customHeight="1" x14ac:dyDescent="0.25">
      <c r="B22" s="7" t="s">
        <v>20</v>
      </c>
      <c r="C22" s="8">
        <v>411.72</v>
      </c>
      <c r="D22" s="8">
        <v>1235.1600000000001</v>
      </c>
      <c r="E22" s="9"/>
    </row>
    <row r="23" spans="2:5" ht="24.75" customHeight="1" x14ac:dyDescent="0.25">
      <c r="B23" s="7" t="s">
        <v>21</v>
      </c>
      <c r="C23" s="8">
        <v>566.91999999999996</v>
      </c>
      <c r="D23" s="8">
        <v>1417.3</v>
      </c>
      <c r="E23" s="9"/>
    </row>
    <row r="24" spans="2:5" ht="24.75" customHeight="1" x14ac:dyDescent="0.25">
      <c r="B24" s="7" t="s">
        <v>22</v>
      </c>
      <c r="C24" s="8">
        <v>796.1</v>
      </c>
      <c r="D24" s="8">
        <v>1990.25</v>
      </c>
      <c r="E24" s="9"/>
    </row>
    <row r="25" spans="2:5" ht="24.75" customHeight="1" x14ac:dyDescent="0.25">
      <c r="B25" s="7" t="s">
        <v>23</v>
      </c>
      <c r="C25" s="8">
        <v>586.61</v>
      </c>
      <c r="D25" s="8">
        <v>3285</v>
      </c>
      <c r="E25" s="9"/>
    </row>
    <row r="26" spans="2:5" ht="24.75" customHeight="1" x14ac:dyDescent="0.25">
      <c r="B26" s="7" t="s">
        <v>24</v>
      </c>
      <c r="C26" s="8">
        <v>394.2</v>
      </c>
      <c r="D26" s="8">
        <v>1064.3399999999999</v>
      </c>
      <c r="E26" s="9"/>
    </row>
    <row r="27" spans="2:5" ht="24.75" customHeight="1" x14ac:dyDescent="0.25">
      <c r="B27" s="7" t="s">
        <v>25</v>
      </c>
      <c r="C27" s="8">
        <v>399.89</v>
      </c>
      <c r="D27" s="8">
        <v>1199.68</v>
      </c>
      <c r="E27" s="9"/>
    </row>
    <row r="28" spans="2:5" ht="24.75" customHeight="1" x14ac:dyDescent="0.25">
      <c r="B28" s="7" t="s">
        <v>26</v>
      </c>
      <c r="C28" s="8">
        <v>440.83</v>
      </c>
      <c r="D28" s="8">
        <v>1366.56</v>
      </c>
      <c r="E28" s="9"/>
    </row>
    <row r="29" spans="2:5" ht="24.75" customHeight="1" x14ac:dyDescent="0.25">
      <c r="B29" s="7" t="s">
        <v>27</v>
      </c>
      <c r="C29" s="8">
        <v>411.72</v>
      </c>
      <c r="D29" s="8">
        <v>1235.1600000000001</v>
      </c>
      <c r="E29" s="9"/>
    </row>
    <row r="30" spans="2:5" ht="24.75" customHeight="1" x14ac:dyDescent="0.25">
      <c r="B30" s="7" t="s">
        <v>28</v>
      </c>
      <c r="C30" s="8">
        <v>310.98</v>
      </c>
      <c r="D30" s="8">
        <v>932.94</v>
      </c>
      <c r="E30" s="9"/>
    </row>
    <row r="31" spans="2:5" ht="24.75" customHeight="1" x14ac:dyDescent="0.25">
      <c r="B31" s="7" t="s">
        <v>29</v>
      </c>
      <c r="C31" s="8">
        <v>301.26</v>
      </c>
      <c r="D31" s="8">
        <v>1235.1600000000001</v>
      </c>
      <c r="E31" s="9"/>
    </row>
    <row r="32" spans="2:5" ht="24.75" customHeight="1" x14ac:dyDescent="0.25">
      <c r="B32" s="7" t="s">
        <v>30</v>
      </c>
      <c r="C32" s="8">
        <v>394.2</v>
      </c>
      <c r="D32" s="8">
        <v>2128.6799999999998</v>
      </c>
      <c r="E32" s="9"/>
    </row>
    <row r="33" spans="2:5" ht="24.75" customHeight="1" x14ac:dyDescent="0.25">
      <c r="B33" s="7" t="s">
        <v>31</v>
      </c>
      <c r="C33" s="8">
        <v>416.29</v>
      </c>
      <c r="D33" s="8">
        <v>1124</v>
      </c>
      <c r="E33" s="9"/>
    </row>
    <row r="34" spans="2:5" ht="24.75" customHeight="1" x14ac:dyDescent="0.25">
      <c r="B34" s="7" t="s">
        <v>32</v>
      </c>
      <c r="C34" s="8">
        <v>310.98</v>
      </c>
      <c r="D34" s="8">
        <v>932.94</v>
      </c>
      <c r="E34" s="9"/>
    </row>
    <row r="35" spans="2:5" ht="24.75" customHeight="1" x14ac:dyDescent="0.25">
      <c r="B35" s="7" t="s">
        <v>33</v>
      </c>
      <c r="C35" s="8">
        <v>411.72</v>
      </c>
      <c r="D35" s="8">
        <v>1235.1600000000001</v>
      </c>
      <c r="E35" s="9"/>
    </row>
    <row r="36" spans="2:5" ht="24.75" customHeight="1" x14ac:dyDescent="0.25">
      <c r="B36" s="7" t="s">
        <v>34</v>
      </c>
      <c r="C36" s="8">
        <v>333.55</v>
      </c>
      <c r="D36" s="8">
        <v>867.24</v>
      </c>
      <c r="E36" s="9"/>
    </row>
    <row r="37" spans="2:5" ht="24.75" customHeight="1" x14ac:dyDescent="0.25">
      <c r="B37" s="7" t="s">
        <v>35</v>
      </c>
      <c r="C37" s="8">
        <v>376.92</v>
      </c>
      <c r="D37" s="8">
        <v>1093.068</v>
      </c>
      <c r="E37" s="9"/>
    </row>
    <row r="38" spans="2:5" ht="24.75" customHeight="1" x14ac:dyDescent="0.25">
      <c r="B38" s="7" t="s">
        <v>36</v>
      </c>
      <c r="C38" s="8">
        <v>411.72</v>
      </c>
      <c r="D38" s="8">
        <v>1235.1600000000001</v>
      </c>
      <c r="E38" s="9"/>
    </row>
    <row r="39" spans="2:5" ht="24.75" customHeight="1" x14ac:dyDescent="0.25">
      <c r="B39" s="7" t="s">
        <v>37</v>
      </c>
      <c r="C39" s="8">
        <v>798.91</v>
      </c>
      <c r="D39" s="8">
        <v>1997.28</v>
      </c>
      <c r="E39" s="9"/>
    </row>
    <row r="40" spans="2:5" ht="24.75" customHeight="1" x14ac:dyDescent="0.25">
      <c r="B40" s="7" t="s">
        <v>38</v>
      </c>
      <c r="C40" s="8">
        <v>798.91</v>
      </c>
      <c r="D40" s="8">
        <v>1997.28</v>
      </c>
      <c r="E40" s="9"/>
    </row>
    <row r="41" spans="2:5" ht="24.75" customHeight="1" x14ac:dyDescent="0.25">
      <c r="B41" s="7" t="s">
        <v>39</v>
      </c>
      <c r="C41" s="8">
        <v>443.48</v>
      </c>
      <c r="D41" s="8">
        <v>2128.6799999999998</v>
      </c>
      <c r="E41" s="9"/>
    </row>
    <row r="42" spans="2:5" ht="24.75" customHeight="1" x14ac:dyDescent="0.25">
      <c r="B42" s="7" t="s">
        <v>40</v>
      </c>
      <c r="C42" s="8">
        <v>302.24</v>
      </c>
      <c r="D42" s="8">
        <v>1753</v>
      </c>
      <c r="E42" s="9"/>
    </row>
    <row r="43" spans="2:5" ht="24.75" customHeight="1" x14ac:dyDescent="0.25">
      <c r="B43" s="7" t="s">
        <v>41</v>
      </c>
      <c r="C43" s="8">
        <v>605.38</v>
      </c>
      <c r="D43" s="8">
        <v>1695.06</v>
      </c>
      <c r="E43" s="9"/>
    </row>
    <row r="44" spans="2:5" ht="24.75" customHeight="1" x14ac:dyDescent="0.25">
      <c r="B44" s="7" t="s">
        <v>42</v>
      </c>
      <c r="C44" s="8">
        <v>394.2</v>
      </c>
      <c r="D44" s="8">
        <f>1030.4*2</f>
        <v>2060.8000000000002</v>
      </c>
      <c r="E44" s="9"/>
    </row>
    <row r="45" spans="2:5" ht="24.75" customHeight="1" x14ac:dyDescent="0.25">
      <c r="B45" s="7" t="s">
        <v>43</v>
      </c>
      <c r="C45" s="8">
        <v>586.61</v>
      </c>
      <c r="D45" s="8">
        <f>1642.5</f>
        <v>1642.5</v>
      </c>
      <c r="E45" s="9"/>
    </row>
    <row r="46" spans="2:5" ht="24.75" customHeight="1" x14ac:dyDescent="0.25">
      <c r="B46" s="7" t="s">
        <v>44</v>
      </c>
      <c r="C46" s="8">
        <v>86.5</v>
      </c>
      <c r="D46" s="8"/>
      <c r="E46" s="9"/>
    </row>
    <row r="47" spans="2:5" ht="24.75" customHeight="1" x14ac:dyDescent="0.25">
      <c r="B47" s="7" t="s">
        <v>45</v>
      </c>
      <c r="C47" s="8">
        <v>180</v>
      </c>
      <c r="D47" s="8"/>
      <c r="E47" s="9"/>
    </row>
    <row r="48" spans="2:5" ht="24.75" customHeight="1" x14ac:dyDescent="0.25">
      <c r="B48" s="7" t="s">
        <v>46</v>
      </c>
      <c r="C48" s="8">
        <v>87.31</v>
      </c>
      <c r="D48" s="8"/>
      <c r="E48" s="9"/>
    </row>
    <row r="49" spans="2:5" ht="24.75" customHeight="1" x14ac:dyDescent="0.25">
      <c r="B49" s="7" t="s">
        <v>47</v>
      </c>
      <c r="C49" s="8">
        <v>173.46</v>
      </c>
      <c r="D49" s="8"/>
      <c r="E49" s="9"/>
    </row>
    <row r="50" spans="2:5" ht="24.75" customHeight="1" x14ac:dyDescent="0.25">
      <c r="B50" s="7" t="s">
        <v>48</v>
      </c>
      <c r="C50" s="8">
        <v>137.91999999999999</v>
      </c>
      <c r="D50" s="8"/>
      <c r="E50" s="9"/>
    </row>
    <row r="51" spans="2:5" ht="24.75" customHeight="1" x14ac:dyDescent="0.25">
      <c r="B51" s="7" t="s">
        <v>49</v>
      </c>
      <c r="C51" s="8">
        <v>150.62</v>
      </c>
      <c r="D51" s="8"/>
      <c r="E51" s="9"/>
    </row>
    <row r="52" spans="2:5" ht="24.75" customHeight="1" x14ac:dyDescent="0.25">
      <c r="B52" s="7" t="s">
        <v>50</v>
      </c>
      <c r="C52" s="8">
        <v>160.77000000000001</v>
      </c>
      <c r="D52" s="8"/>
      <c r="E52" s="9"/>
    </row>
    <row r="53" spans="2:5" ht="24.75" customHeight="1" x14ac:dyDescent="0.25">
      <c r="B53" s="7" t="s">
        <v>51</v>
      </c>
      <c r="C53" s="8">
        <v>176.15</v>
      </c>
      <c r="D53" s="8"/>
      <c r="E53" s="9"/>
    </row>
    <row r="54" spans="2:5" ht="24.75" customHeight="1" x14ac:dyDescent="0.25">
      <c r="B54" s="7" t="s">
        <v>52</v>
      </c>
      <c r="C54" s="8">
        <v>156.54</v>
      </c>
      <c r="D54" s="8"/>
      <c r="E54" s="9"/>
    </row>
    <row r="55" spans="2:5" ht="24.75" customHeight="1" x14ac:dyDescent="0.25">
      <c r="B55" s="7" t="s">
        <v>53</v>
      </c>
      <c r="C55" s="8">
        <v>180</v>
      </c>
      <c r="D55" s="8"/>
      <c r="E55" s="9"/>
    </row>
    <row r="56" spans="2:5" ht="24.75" customHeight="1" x14ac:dyDescent="0.25">
      <c r="B56" s="7" t="s">
        <v>54</v>
      </c>
      <c r="C56" s="8">
        <v>138.77000000000001</v>
      </c>
      <c r="D56" s="8"/>
      <c r="E56" s="9"/>
    </row>
    <row r="57" spans="2:5" ht="24.75" customHeight="1" x14ac:dyDescent="0.25">
      <c r="B57" s="7" t="s">
        <v>55</v>
      </c>
      <c r="C57" s="8">
        <v>137.91999999999999</v>
      </c>
      <c r="D57" s="8"/>
      <c r="E57" s="9"/>
    </row>
    <row r="58" spans="2:5" ht="24.75" customHeight="1" x14ac:dyDescent="0.25">
      <c r="B58" s="7" t="s">
        <v>56</v>
      </c>
      <c r="C58" s="8">
        <v>132.85</v>
      </c>
      <c r="D58" s="8"/>
      <c r="E58" s="9"/>
    </row>
    <row r="59" spans="2:5" ht="24.75" customHeight="1" x14ac:dyDescent="0.25">
      <c r="B59" s="7" t="s">
        <v>57</v>
      </c>
      <c r="C59" s="8">
        <v>161.54</v>
      </c>
      <c r="D59" s="8"/>
      <c r="E59" s="9"/>
    </row>
    <row r="60" spans="2:5" ht="24.75" customHeight="1" x14ac:dyDescent="0.25">
      <c r="B60" s="7" t="s">
        <v>58</v>
      </c>
      <c r="C60" s="8">
        <v>164.15</v>
      </c>
      <c r="D60" s="8"/>
      <c r="E60" s="9"/>
    </row>
    <row r="61" spans="2:5" ht="24.75" customHeight="1" x14ac:dyDescent="0.25">
      <c r="B61" s="7" t="s">
        <v>59</v>
      </c>
      <c r="C61" s="8">
        <v>173.46</v>
      </c>
      <c r="D61" s="8"/>
      <c r="E61" s="9"/>
    </row>
    <row r="62" spans="2:5" ht="24.75" customHeight="1" x14ac:dyDescent="0.25">
      <c r="B62" s="7" t="s">
        <v>60</v>
      </c>
      <c r="C62" s="8">
        <v>140</v>
      </c>
      <c r="D62" s="8"/>
      <c r="E62" s="9"/>
    </row>
    <row r="63" spans="2:5" ht="24.75" customHeight="1" x14ac:dyDescent="0.25">
      <c r="B63" s="7" t="s">
        <v>61</v>
      </c>
      <c r="C63" s="8">
        <v>149.22999999999999</v>
      </c>
      <c r="D63" s="8"/>
      <c r="E63" s="9"/>
    </row>
    <row r="64" spans="2:5" ht="24.75" customHeight="1" x14ac:dyDescent="0.25">
      <c r="B64" s="7" t="s">
        <v>62</v>
      </c>
      <c r="C64" s="8">
        <v>147.22999999999999</v>
      </c>
      <c r="D64" s="8"/>
      <c r="E64" s="9"/>
    </row>
    <row r="65" spans="2:5" ht="24.75" customHeight="1" x14ac:dyDescent="0.25">
      <c r="B65" s="7" t="s">
        <v>63</v>
      </c>
      <c r="C65" s="8">
        <v>137.91999999999999</v>
      </c>
      <c r="D65" s="8"/>
      <c r="E65" s="9"/>
    </row>
    <row r="66" spans="2:5" ht="24.75" customHeight="1" x14ac:dyDescent="0.25">
      <c r="B66" s="7" t="s">
        <v>64</v>
      </c>
      <c r="C66" s="8">
        <v>161.77000000000001</v>
      </c>
      <c r="D66" s="8"/>
      <c r="E66" s="9"/>
    </row>
    <row r="67" spans="2:5" ht="24.75" customHeight="1" x14ac:dyDescent="0.25">
      <c r="B67" s="7" t="s">
        <v>65</v>
      </c>
      <c r="C67" s="8">
        <v>116.08</v>
      </c>
      <c r="D67" s="8"/>
      <c r="E67" s="9"/>
    </row>
    <row r="68" spans="2:5" ht="24.75" customHeight="1" x14ac:dyDescent="0.25">
      <c r="B68" s="7" t="s">
        <v>66</v>
      </c>
      <c r="C68" s="8">
        <v>137.91999999999999</v>
      </c>
      <c r="D68" s="8"/>
      <c r="E68" s="9"/>
    </row>
    <row r="69" spans="2:5" ht="24.75" customHeight="1" x14ac:dyDescent="0.25">
      <c r="B69" s="7" t="s">
        <v>67</v>
      </c>
      <c r="C69" s="8">
        <v>127.08</v>
      </c>
      <c r="D69" s="8"/>
      <c r="E69" s="9"/>
    </row>
    <row r="70" spans="2:5" ht="24.75" customHeight="1" x14ac:dyDescent="0.25">
      <c r="B70" s="7" t="s">
        <v>68</v>
      </c>
      <c r="C70" s="8">
        <v>154.85</v>
      </c>
      <c r="D70" s="8"/>
      <c r="E70" s="9"/>
    </row>
    <row r="71" spans="2:5" ht="24.75" customHeight="1" x14ac:dyDescent="0.25">
      <c r="B71" s="7" t="s">
        <v>69</v>
      </c>
      <c r="C71" s="8">
        <v>237.78</v>
      </c>
      <c r="D71" s="8"/>
      <c r="E71" s="9"/>
    </row>
    <row r="72" spans="2:5" ht="24.75" customHeight="1" x14ac:dyDescent="0.25">
      <c r="B72" s="7" t="s">
        <v>70</v>
      </c>
      <c r="C72" s="8">
        <v>302.54000000000002</v>
      </c>
      <c r="D72" s="8"/>
      <c r="E72" s="9"/>
    </row>
    <row r="73" spans="2:5" ht="24.75" customHeight="1" x14ac:dyDescent="0.25">
      <c r="B73" s="7" t="s">
        <v>71</v>
      </c>
      <c r="C73" s="8">
        <v>161.54</v>
      </c>
      <c r="D73" s="8"/>
      <c r="E73" s="9"/>
    </row>
    <row r="74" spans="2:5" ht="24.75" customHeight="1" x14ac:dyDescent="0.25">
      <c r="B74" s="7" t="s">
        <v>72</v>
      </c>
      <c r="C74" s="8">
        <v>154.62</v>
      </c>
      <c r="D74" s="8"/>
      <c r="E74" s="9"/>
    </row>
    <row r="75" spans="2:5" ht="24.75" customHeight="1" x14ac:dyDescent="0.25">
      <c r="B75" s="7" t="s">
        <v>73</v>
      </c>
      <c r="C75" s="8">
        <v>59.23</v>
      </c>
      <c r="D75" s="8"/>
      <c r="E75" s="9"/>
    </row>
    <row r="76" spans="2:5" ht="24.75" customHeight="1" x14ac:dyDescent="0.25">
      <c r="B76" s="7" t="s">
        <v>74</v>
      </c>
      <c r="C76" s="8">
        <v>130.85</v>
      </c>
      <c r="D76" s="8"/>
      <c r="E76" s="9"/>
    </row>
    <row r="77" spans="2:5" ht="24.75" customHeight="1" x14ac:dyDescent="0.25">
      <c r="B77" s="7" t="s">
        <v>75</v>
      </c>
      <c r="C77" s="8">
        <v>138.08000000000001</v>
      </c>
      <c r="D77" s="8"/>
      <c r="E77" s="9"/>
    </row>
    <row r="78" spans="2:5" ht="24.75" customHeight="1" x14ac:dyDescent="0.25">
      <c r="B78" s="7" t="s">
        <v>76</v>
      </c>
      <c r="C78" s="8">
        <v>186.15</v>
      </c>
      <c r="D78" s="8"/>
      <c r="E78" s="9"/>
    </row>
    <row r="79" spans="2:5" ht="24.75" customHeight="1" x14ac:dyDescent="0.25">
      <c r="B79" s="7" t="s">
        <v>77</v>
      </c>
      <c r="C79" s="8">
        <v>154.6</v>
      </c>
      <c r="D79" s="8"/>
      <c r="E79" s="9"/>
    </row>
    <row r="80" spans="2:5" ht="24.75" customHeight="1" x14ac:dyDescent="0.25">
      <c r="B80" s="7" t="s">
        <v>78</v>
      </c>
      <c r="C80" s="8">
        <v>226.92</v>
      </c>
      <c r="D80" s="8"/>
      <c r="E80" s="9"/>
    </row>
    <row r="81" spans="1:5" ht="24.75" customHeight="1" x14ac:dyDescent="0.25">
      <c r="B81" s="7" t="s">
        <v>79</v>
      </c>
      <c r="C81" s="8">
        <v>429.23</v>
      </c>
      <c r="D81" s="8"/>
      <c r="E81" s="9"/>
    </row>
    <row r="82" spans="1:5" ht="24.75" customHeight="1" x14ac:dyDescent="0.25">
      <c r="B82" s="7" t="s">
        <v>80</v>
      </c>
      <c r="C82" s="8">
        <v>632</v>
      </c>
      <c r="D82" s="8"/>
      <c r="E82" s="9"/>
    </row>
    <row r="83" spans="1:5" x14ac:dyDescent="0.25">
      <c r="B83" s="7" t="s">
        <v>81</v>
      </c>
      <c r="C83" s="8">
        <v>209.25642857142859</v>
      </c>
      <c r="D83" s="10"/>
      <c r="E83" s="9"/>
    </row>
    <row r="84" spans="1:5" x14ac:dyDescent="0.25">
      <c r="B84" s="11"/>
      <c r="C84" s="7"/>
    </row>
    <row r="85" spans="1:5" ht="28.5" x14ac:dyDescent="0.25">
      <c r="A85" s="1" t="s">
        <v>82</v>
      </c>
      <c r="B85" s="12" t="s">
        <v>83</v>
      </c>
      <c r="C85" s="13" t="s">
        <v>84</v>
      </c>
    </row>
    <row r="86" spans="1:5" x14ac:dyDescent="0.25">
      <c r="B86" s="5" t="s">
        <v>5</v>
      </c>
      <c r="C86" s="14">
        <v>518.6</v>
      </c>
    </row>
    <row r="87" spans="1:5" ht="38.25" x14ac:dyDescent="0.25">
      <c r="B87" s="7" t="s">
        <v>85</v>
      </c>
      <c r="C87" s="8">
        <v>487.38</v>
      </c>
    </row>
    <row r="88" spans="1:5" x14ac:dyDescent="0.25">
      <c r="B88" s="7" t="s">
        <v>86</v>
      </c>
      <c r="C88" s="8">
        <v>133.69</v>
      </c>
    </row>
    <row r="89" spans="1:5" x14ac:dyDescent="0.25">
      <c r="B89" s="11"/>
      <c r="C89" s="15"/>
    </row>
    <row r="90" spans="1:5" x14ac:dyDescent="0.25">
      <c r="A90" s="1" t="s">
        <v>87</v>
      </c>
      <c r="B90" s="12" t="s">
        <v>88</v>
      </c>
      <c r="C90" s="16" t="s">
        <v>84</v>
      </c>
    </row>
    <row r="91" spans="1:5" x14ac:dyDescent="0.25">
      <c r="B91" s="5" t="s">
        <v>5</v>
      </c>
      <c r="C91" s="14">
        <v>770</v>
      </c>
    </row>
    <row r="92" spans="1:5" x14ac:dyDescent="0.25">
      <c r="B92" s="7" t="s">
        <v>89</v>
      </c>
      <c r="C92" s="8">
        <v>632</v>
      </c>
      <c r="D92" s="15"/>
    </row>
    <row r="93" spans="1:5" x14ac:dyDescent="0.25">
      <c r="B93" s="7" t="s">
        <v>90</v>
      </c>
      <c r="C93" s="8">
        <v>574.5</v>
      </c>
      <c r="D93" s="15"/>
    </row>
    <row r="95" spans="1:5" ht="65.25" customHeight="1" x14ac:dyDescent="0.25">
      <c r="A95" s="17" t="s">
        <v>91</v>
      </c>
      <c r="B95" s="12" t="s">
        <v>92</v>
      </c>
      <c r="C95" s="18" t="s">
        <v>93</v>
      </c>
      <c r="D95" s="19"/>
    </row>
    <row r="96" spans="1:5" x14ac:dyDescent="0.25">
      <c r="B96" s="5" t="s">
        <v>5</v>
      </c>
      <c r="C96" s="22">
        <v>22899.9</v>
      </c>
      <c r="D96" s="19"/>
    </row>
    <row r="97" spans="2:6" x14ac:dyDescent="0.25">
      <c r="B97" s="124" t="s">
        <v>94</v>
      </c>
      <c r="C97" s="124"/>
      <c r="D97" s="19"/>
    </row>
    <row r="98" spans="2:6" x14ac:dyDescent="0.25">
      <c r="B98" s="7" t="s">
        <v>95</v>
      </c>
      <c r="C98" s="8">
        <v>14269.9</v>
      </c>
      <c r="F98" s="20">
        <v>0.78190000000000004</v>
      </c>
    </row>
    <row r="99" spans="2:6" x14ac:dyDescent="0.25">
      <c r="B99" s="7" t="s">
        <v>96</v>
      </c>
      <c r="C99" s="8">
        <v>18250.3</v>
      </c>
      <c r="F99" s="20">
        <f>0.9898</f>
        <v>0.98980000000000001</v>
      </c>
    </row>
    <row r="100" spans="2:6" x14ac:dyDescent="0.25">
      <c r="B100" s="7" t="s">
        <v>97</v>
      </c>
      <c r="C100" s="8">
        <v>22104</v>
      </c>
      <c r="F100" s="20">
        <v>1.1988000000000001</v>
      </c>
    </row>
    <row r="101" spans="2:6" x14ac:dyDescent="0.25">
      <c r="B101" s="7" t="s">
        <v>98</v>
      </c>
      <c r="C101" s="8">
        <v>7583.7</v>
      </c>
      <c r="F101" s="20"/>
    </row>
    <row r="102" spans="2:6" x14ac:dyDescent="0.25">
      <c r="B102" s="7" t="s">
        <v>99</v>
      </c>
      <c r="C102" s="8">
        <v>10111.6</v>
      </c>
      <c r="F102" s="20">
        <v>0.5484</v>
      </c>
    </row>
    <row r="103" spans="2:6" x14ac:dyDescent="0.25">
      <c r="B103" s="7" t="s">
        <v>100</v>
      </c>
      <c r="C103" s="8">
        <v>14660.4</v>
      </c>
      <c r="F103" s="20">
        <v>0.79510000000000003</v>
      </c>
    </row>
    <row r="104" spans="2:6" ht="25.5" x14ac:dyDescent="0.25">
      <c r="B104" s="7" t="s">
        <v>101</v>
      </c>
      <c r="C104" s="8">
        <v>13391.3</v>
      </c>
      <c r="F104" s="20"/>
    </row>
    <row r="105" spans="2:6" ht="25.5" x14ac:dyDescent="0.25">
      <c r="B105" s="7" t="s">
        <v>102</v>
      </c>
      <c r="C105" s="8">
        <v>13404.7</v>
      </c>
      <c r="F105" s="20">
        <v>0.72699999999999998</v>
      </c>
    </row>
    <row r="106" spans="2:6" ht="25.5" x14ac:dyDescent="0.25">
      <c r="B106" s="7" t="s">
        <v>103</v>
      </c>
      <c r="C106" s="8">
        <v>13524.6</v>
      </c>
      <c r="F106" s="20">
        <v>0.73350000000000004</v>
      </c>
    </row>
    <row r="107" spans="2:6" x14ac:dyDescent="0.25">
      <c r="B107" s="21" t="s">
        <v>104</v>
      </c>
      <c r="C107" s="8">
        <v>13391.3</v>
      </c>
      <c r="F107" s="20"/>
    </row>
    <row r="108" spans="2:6" x14ac:dyDescent="0.25">
      <c r="B108" s="21" t="s">
        <v>105</v>
      </c>
      <c r="C108" s="8">
        <v>13404.7</v>
      </c>
      <c r="F108" s="20">
        <v>0.72699999999999998</v>
      </c>
    </row>
    <row r="109" spans="2:6" x14ac:dyDescent="0.25">
      <c r="B109" s="21" t="s">
        <v>106</v>
      </c>
      <c r="C109" s="8">
        <v>13524.6</v>
      </c>
      <c r="F109" s="20">
        <v>0.73350000000000004</v>
      </c>
    </row>
    <row r="110" spans="2:6" ht="38.25" x14ac:dyDescent="0.25">
      <c r="B110" s="21" t="s">
        <v>107</v>
      </c>
      <c r="C110" s="8">
        <v>7583.7</v>
      </c>
      <c r="F110" s="20"/>
    </row>
    <row r="111" spans="2:6" ht="38.25" x14ac:dyDescent="0.25">
      <c r="B111" s="21" t="s">
        <v>108</v>
      </c>
      <c r="C111" s="8">
        <v>10111.6</v>
      </c>
      <c r="F111" s="20">
        <v>0.5484</v>
      </c>
    </row>
    <row r="112" spans="2:6" ht="38.25" x14ac:dyDescent="0.25">
      <c r="B112" s="21" t="s">
        <v>109</v>
      </c>
      <c r="C112" s="8">
        <v>14660.4</v>
      </c>
      <c r="F112" s="20">
        <v>0.79510000000000003</v>
      </c>
    </row>
    <row r="113" spans="1:4" ht="25.5" x14ac:dyDescent="0.25">
      <c r="B113" s="21" t="s">
        <v>110</v>
      </c>
      <c r="C113" s="8">
        <v>6825.3</v>
      </c>
    </row>
    <row r="114" spans="1:4" ht="24.75" customHeight="1" x14ac:dyDescent="0.25">
      <c r="B114" s="21" t="s">
        <v>111</v>
      </c>
      <c r="C114" s="8">
        <v>7583.7</v>
      </c>
    </row>
    <row r="115" spans="1:4" ht="25.5" x14ac:dyDescent="0.25">
      <c r="B115" s="21" t="s">
        <v>112</v>
      </c>
      <c r="C115" s="8">
        <v>8342.1</v>
      </c>
    </row>
    <row r="117" spans="1:4" ht="36" customHeight="1" x14ac:dyDescent="0.25">
      <c r="B117" s="125" t="s">
        <v>113</v>
      </c>
      <c r="C117" s="125"/>
    </row>
    <row r="119" spans="1:4" ht="57" x14ac:dyDescent="0.25">
      <c r="A119" s="17" t="s">
        <v>114</v>
      </c>
      <c r="B119" s="12" t="s">
        <v>117</v>
      </c>
      <c r="C119" s="18" t="s">
        <v>93</v>
      </c>
      <c r="D119" s="26" t="s">
        <v>118</v>
      </c>
    </row>
    <row r="120" spans="1:4" x14ac:dyDescent="0.25">
      <c r="B120" s="24" t="s">
        <v>5</v>
      </c>
      <c r="C120" s="22">
        <v>22899.9</v>
      </c>
    </row>
    <row r="121" spans="1:4" x14ac:dyDescent="0.25">
      <c r="B121" s="124" t="s">
        <v>94</v>
      </c>
      <c r="C121" s="124"/>
    </row>
    <row r="122" spans="1:4" x14ac:dyDescent="0.25">
      <c r="B122" s="7" t="s">
        <v>95</v>
      </c>
      <c r="C122" s="8">
        <v>14269.9</v>
      </c>
    </row>
    <row r="123" spans="1:4" x14ac:dyDescent="0.25">
      <c r="B123" s="7" t="s">
        <v>96</v>
      </c>
      <c r="C123" s="8">
        <v>18250.3</v>
      </c>
    </row>
    <row r="124" spans="1:4" x14ac:dyDescent="0.25">
      <c r="B124" s="7" t="s">
        <v>97</v>
      </c>
      <c r="C124" s="8">
        <v>22104</v>
      </c>
    </row>
    <row r="125" spans="1:4" x14ac:dyDescent="0.25">
      <c r="B125" s="7" t="s">
        <v>98</v>
      </c>
      <c r="C125" s="8">
        <v>7583.7</v>
      </c>
    </row>
    <row r="126" spans="1:4" x14ac:dyDescent="0.25">
      <c r="B126" s="7" t="s">
        <v>99</v>
      </c>
      <c r="C126" s="8">
        <v>10111.6</v>
      </c>
    </row>
    <row r="127" spans="1:4" x14ac:dyDescent="0.25">
      <c r="B127" s="7" t="s">
        <v>100</v>
      </c>
      <c r="C127" s="8">
        <v>14660.4</v>
      </c>
    </row>
    <row r="128" spans="1:4" ht="25.5" x14ac:dyDescent="0.25">
      <c r="B128" s="7" t="s">
        <v>101</v>
      </c>
      <c r="C128" s="8">
        <v>13391.3</v>
      </c>
    </row>
    <row r="129" spans="2:3" ht="25.5" x14ac:dyDescent="0.25">
      <c r="B129" s="7" t="s">
        <v>102</v>
      </c>
      <c r="C129" s="8">
        <v>13404.7</v>
      </c>
    </row>
    <row r="130" spans="2:3" ht="25.5" x14ac:dyDescent="0.25">
      <c r="B130" s="7" t="s">
        <v>103</v>
      </c>
      <c r="C130" s="8">
        <v>13524.6</v>
      </c>
    </row>
    <row r="131" spans="2:3" x14ac:dyDescent="0.25">
      <c r="B131" s="21" t="s">
        <v>104</v>
      </c>
      <c r="C131" s="8">
        <v>13391.3</v>
      </c>
    </row>
    <row r="132" spans="2:3" x14ac:dyDescent="0.25">
      <c r="B132" s="21" t="s">
        <v>105</v>
      </c>
      <c r="C132" s="8">
        <v>13404.7</v>
      </c>
    </row>
    <row r="133" spans="2:3" x14ac:dyDescent="0.25">
      <c r="B133" s="21" t="s">
        <v>106</v>
      </c>
      <c r="C133" s="8">
        <v>13524.6</v>
      </c>
    </row>
    <row r="134" spans="2:3" ht="38.25" x14ac:dyDescent="0.25">
      <c r="B134" s="21" t="s">
        <v>107</v>
      </c>
      <c r="C134" s="8">
        <v>7583.7</v>
      </c>
    </row>
    <row r="135" spans="2:3" ht="38.25" x14ac:dyDescent="0.25">
      <c r="B135" s="21" t="s">
        <v>108</v>
      </c>
      <c r="C135" s="8">
        <v>10111.6</v>
      </c>
    </row>
    <row r="136" spans="2:3" ht="38.25" x14ac:dyDescent="0.25">
      <c r="B136" s="21" t="s">
        <v>109</v>
      </c>
      <c r="C136" s="8">
        <v>14660.4</v>
      </c>
    </row>
    <row r="137" spans="2:3" ht="25.5" x14ac:dyDescent="0.25">
      <c r="B137" s="21" t="s">
        <v>110</v>
      </c>
      <c r="C137" s="8">
        <v>6825.3</v>
      </c>
    </row>
    <row r="138" spans="2:3" ht="25.5" x14ac:dyDescent="0.25">
      <c r="B138" s="21" t="s">
        <v>111</v>
      </c>
      <c r="C138" s="8">
        <v>7583.7</v>
      </c>
    </row>
    <row r="139" spans="2:3" ht="25.5" x14ac:dyDescent="0.25">
      <c r="B139" s="21" t="s">
        <v>112</v>
      </c>
      <c r="C139" s="8">
        <v>8342.1</v>
      </c>
    </row>
    <row r="141" spans="2:3" ht="32.25" customHeight="1" x14ac:dyDescent="0.25">
      <c r="B141" s="125" t="s">
        <v>113</v>
      </c>
      <c r="C141" s="125"/>
    </row>
  </sheetData>
  <autoFilter ref="A7:E83"/>
  <mergeCells count="8">
    <mergeCell ref="B121:C121"/>
    <mergeCell ref="B141:C141"/>
    <mergeCell ref="C1:D1"/>
    <mergeCell ref="B5:D5"/>
    <mergeCell ref="B97:C97"/>
    <mergeCell ref="B117:C117"/>
    <mergeCell ref="D2:E2"/>
    <mergeCell ref="C3:D3"/>
  </mergeCells>
  <conditionalFormatting sqref="B6">
    <cfRule type="expression" dxfId="60" priority="47" stopIfTrue="1">
      <formula>#VALUE!</formula>
    </cfRule>
  </conditionalFormatting>
  <conditionalFormatting sqref="B6">
    <cfRule type="duplicateValues" dxfId="59" priority="48"/>
  </conditionalFormatting>
  <conditionalFormatting sqref="B8">
    <cfRule type="duplicateValues" dxfId="58" priority="49"/>
  </conditionalFormatting>
  <conditionalFormatting sqref="D8">
    <cfRule type="duplicateValues" dxfId="57" priority="46"/>
  </conditionalFormatting>
  <conditionalFormatting sqref="B9:B85 B87:B89">
    <cfRule type="duplicateValues" dxfId="56" priority="50"/>
  </conditionalFormatting>
  <conditionalFormatting sqref="B92:B93">
    <cfRule type="expression" dxfId="55" priority="44" stopIfTrue="1">
      <formula>AND(COUNTIF(#REF!, B92)+COUNTIF(#REF!, B92)+COUNTIF(#REF!, B92)+COUNTIF(#REF!, B92)&gt;1,NOT(ISBLANK(B92)))</formula>
    </cfRule>
  </conditionalFormatting>
  <conditionalFormatting sqref="B92:B93">
    <cfRule type="duplicateValues" dxfId="54" priority="45"/>
  </conditionalFormatting>
  <conditionalFormatting sqref="D92:D93">
    <cfRule type="duplicateValues" dxfId="53" priority="43"/>
  </conditionalFormatting>
  <conditionalFormatting sqref="C42">
    <cfRule type="duplicateValues" dxfId="52" priority="42"/>
  </conditionalFormatting>
  <conditionalFormatting sqref="D9:D82">
    <cfRule type="duplicateValues" dxfId="51" priority="51"/>
  </conditionalFormatting>
  <conditionalFormatting sqref="B90">
    <cfRule type="duplicateValues" dxfId="50" priority="41"/>
  </conditionalFormatting>
  <conditionalFormatting sqref="B117">
    <cfRule type="expression" dxfId="49" priority="38" stopIfTrue="1">
      <formula>#VALUE!</formula>
    </cfRule>
    <cfRule type="expression" dxfId="48" priority="39" stopIfTrue="1">
      <formula>#VALUE!</formula>
    </cfRule>
  </conditionalFormatting>
  <conditionalFormatting sqref="B117">
    <cfRule type="duplicateValues" dxfId="47" priority="40"/>
  </conditionalFormatting>
  <conditionalFormatting sqref="C90:C91">
    <cfRule type="duplicateValues" dxfId="46" priority="37"/>
  </conditionalFormatting>
  <conditionalFormatting sqref="C8">
    <cfRule type="duplicateValues" dxfId="45" priority="52"/>
  </conditionalFormatting>
  <conditionalFormatting sqref="C9:C41 C43:C83 C87:C89">
    <cfRule type="duplicateValues" dxfId="44" priority="53"/>
  </conditionalFormatting>
  <conditionalFormatting sqref="C117">
    <cfRule type="duplicateValues" dxfId="43" priority="54"/>
  </conditionalFormatting>
  <conditionalFormatting sqref="C84">
    <cfRule type="duplicateValues" dxfId="42" priority="55"/>
  </conditionalFormatting>
  <conditionalFormatting sqref="C85:C86">
    <cfRule type="duplicateValues" dxfId="41" priority="56"/>
  </conditionalFormatting>
  <conditionalFormatting sqref="C92:C93">
    <cfRule type="duplicateValues" dxfId="40" priority="57"/>
  </conditionalFormatting>
  <conditionalFormatting sqref="B7 C96">
    <cfRule type="expression" dxfId="39" priority="36" stopIfTrue="1">
      <formula>AND(COUNTIF($D$16:$D$16, B7)&gt;1,NOT(ISBLANK(B7)))</formula>
    </cfRule>
  </conditionalFormatting>
  <conditionalFormatting sqref="C95">
    <cfRule type="duplicateValues" dxfId="38" priority="35"/>
  </conditionalFormatting>
  <conditionalFormatting sqref="B91">
    <cfRule type="expression" dxfId="37" priority="34" stopIfTrue="1">
      <formula>AND(COUNTIF($D$16:$D$16, B91)&gt;1,NOT(ISBLANK(B91)))</formula>
    </cfRule>
  </conditionalFormatting>
  <conditionalFormatting sqref="B96:B97">
    <cfRule type="expression" dxfId="36" priority="33" stopIfTrue="1">
      <formula>AND(COUNTIF($D$16:$D$16, B96)&gt;1,NOT(ISBLANK(B96)))</formula>
    </cfRule>
  </conditionalFormatting>
  <conditionalFormatting sqref="B86">
    <cfRule type="expression" dxfId="35" priority="32" stopIfTrue="1">
      <formula>AND(COUNTIF($D$16:$D$16, B86)&gt;1,NOT(ISBLANK(B86)))</formula>
    </cfRule>
  </conditionalFormatting>
  <conditionalFormatting sqref="B95">
    <cfRule type="duplicateValues" dxfId="34" priority="58"/>
  </conditionalFormatting>
  <conditionalFormatting sqref="B99">
    <cfRule type="duplicateValues" dxfId="33" priority="59"/>
  </conditionalFormatting>
  <conditionalFormatting sqref="C99:C112">
    <cfRule type="duplicateValues" dxfId="32" priority="31"/>
  </conditionalFormatting>
  <conditionalFormatting sqref="F99">
    <cfRule type="duplicateValues" dxfId="31" priority="30"/>
  </conditionalFormatting>
  <conditionalFormatting sqref="B98">
    <cfRule type="duplicateValues" dxfId="30" priority="29"/>
  </conditionalFormatting>
  <conditionalFormatting sqref="C98">
    <cfRule type="duplicateValues" dxfId="29" priority="28"/>
  </conditionalFormatting>
  <conditionalFormatting sqref="F98">
    <cfRule type="duplicateValues" dxfId="28" priority="27"/>
  </conditionalFormatting>
  <conditionalFormatting sqref="B100">
    <cfRule type="duplicateValues" dxfId="27" priority="26"/>
  </conditionalFormatting>
  <conditionalFormatting sqref="B101:B102">
    <cfRule type="duplicateValues" dxfId="26" priority="25"/>
  </conditionalFormatting>
  <conditionalFormatting sqref="B103:B112">
    <cfRule type="duplicateValues" dxfId="25" priority="24"/>
  </conditionalFormatting>
  <conditionalFormatting sqref="B6">
    <cfRule type="expression" dxfId="24" priority="60" stopIfTrue="1">
      <formula>AND(COUNTIF($C$11:$C$11, B6)+COUNTIF($C$12:$C$926, B6)+COUNTIF($C$928:$C$965, B6)&gt;1,NOT(ISBLANK(B6)))</formula>
    </cfRule>
  </conditionalFormatting>
  <conditionalFormatting sqref="F100:F112">
    <cfRule type="duplicateValues" dxfId="23" priority="61"/>
  </conditionalFormatting>
  <conditionalFormatting sqref="C113:C115">
    <cfRule type="duplicateValues" dxfId="22" priority="23"/>
  </conditionalFormatting>
  <conditionalFormatting sqref="B113">
    <cfRule type="duplicateValues" dxfId="21" priority="22"/>
  </conditionalFormatting>
  <conditionalFormatting sqref="B114">
    <cfRule type="duplicateValues" dxfId="20" priority="21"/>
  </conditionalFormatting>
  <conditionalFormatting sqref="B115">
    <cfRule type="duplicateValues" dxfId="19" priority="20"/>
  </conditionalFormatting>
  <conditionalFormatting sqref="B141">
    <cfRule type="expression" dxfId="18" priority="14" stopIfTrue="1">
      <formula>#VALUE!</formula>
    </cfRule>
    <cfRule type="expression" dxfId="17" priority="15" stopIfTrue="1">
      <formula>#VALUE!</formula>
    </cfRule>
  </conditionalFormatting>
  <conditionalFormatting sqref="B141">
    <cfRule type="duplicateValues" dxfId="16" priority="16"/>
  </conditionalFormatting>
  <conditionalFormatting sqref="C141">
    <cfRule type="duplicateValues" dxfId="15" priority="17"/>
  </conditionalFormatting>
  <conditionalFormatting sqref="C120">
    <cfRule type="expression" dxfId="14" priority="13" stopIfTrue="1">
      <formula>AND(COUNTIF($D$16:$D$16, C120)&gt;1,NOT(ISBLANK(C120)))</formula>
    </cfRule>
  </conditionalFormatting>
  <conditionalFormatting sqref="C119">
    <cfRule type="duplicateValues" dxfId="13" priority="12"/>
  </conditionalFormatting>
  <conditionalFormatting sqref="B120:B121">
    <cfRule type="expression" dxfId="12" priority="11" stopIfTrue="1">
      <formula>AND(COUNTIF($D$16:$D$16, B120)&gt;1,NOT(ISBLANK(B120)))</formula>
    </cfRule>
  </conditionalFormatting>
  <conditionalFormatting sqref="B119">
    <cfRule type="duplicateValues" dxfId="11" priority="18"/>
  </conditionalFormatting>
  <conditionalFormatting sqref="B123">
    <cfRule type="duplicateValues" dxfId="10" priority="19"/>
  </conditionalFormatting>
  <conditionalFormatting sqref="C123:C136">
    <cfRule type="duplicateValues" dxfId="9" priority="10"/>
  </conditionalFormatting>
  <conditionalFormatting sqref="B122">
    <cfRule type="duplicateValues" dxfId="8" priority="9"/>
  </conditionalFormatting>
  <conditionalFormatting sqref="C122">
    <cfRule type="duplicateValues" dxfId="7" priority="8"/>
  </conditionalFormatting>
  <conditionalFormatting sqref="B124">
    <cfRule type="duplicateValues" dxfId="6" priority="7"/>
  </conditionalFormatting>
  <conditionalFormatting sqref="B125:B126">
    <cfRule type="duplicateValues" dxfId="5" priority="6"/>
  </conditionalFormatting>
  <conditionalFormatting sqref="B127:B136">
    <cfRule type="duplicateValues" dxfId="4" priority="5"/>
  </conditionalFormatting>
  <conditionalFormatting sqref="C137:C139">
    <cfRule type="duplicateValues" dxfId="3" priority="4"/>
  </conditionalFormatting>
  <conditionalFormatting sqref="B137">
    <cfRule type="duplicateValues" dxfId="2" priority="3"/>
  </conditionalFormatting>
  <conditionalFormatting sqref="B138">
    <cfRule type="duplicateValues" dxfId="1" priority="2"/>
  </conditionalFormatting>
  <conditionalFormatting sqref="B139">
    <cfRule type="duplicateValues" dxfId="0" priority="1"/>
  </conditionalFormatting>
  <pageMargins left="0.31496062992125984" right="0.11811023622047245" top="0.35433070866141736" bottom="0.35433070866141736" header="0.31496062992125984" footer="0.31496062992125984"/>
  <pageSetup paperSize="9" scale="94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перечень АПП</vt:lpstr>
      <vt:lpstr>11 пкд апп</vt:lpstr>
      <vt:lpstr>13 ДПН</vt:lpstr>
      <vt:lpstr>25 посещ АПП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User</cp:lastModifiedBy>
  <cp:lastPrinted>2023-04-10T07:42:22Z</cp:lastPrinted>
  <dcterms:created xsi:type="dcterms:W3CDTF">2021-06-16T05:38:18Z</dcterms:created>
  <dcterms:modified xsi:type="dcterms:W3CDTF">2023-04-10T07:42:41Z</dcterms:modified>
</cp:coreProperties>
</file>